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sin vínculos\"/>
    </mc:Choice>
  </mc:AlternateContent>
  <bookViews>
    <workbookView xWindow="360" yWindow="315" windowWidth="18675" windowHeight="12300"/>
  </bookViews>
  <sheets>
    <sheet name="Cuadro 19" sheetId="2" r:id="rId1"/>
  </sheets>
  <definedNames>
    <definedName name="_xlnm.Print_Area" localSheetId="0">'Cuadro 19'!$A$1:$G$230</definedName>
    <definedName name="_xlnm.Print_Titles" localSheetId="0">'Cuadro 19'!$5:$15</definedName>
  </definedNames>
  <calcPr calcId="152511"/>
</workbook>
</file>

<file path=xl/calcChain.xml><?xml version="1.0" encoding="utf-8"?>
<calcChain xmlns="http://schemas.openxmlformats.org/spreadsheetml/2006/main">
  <c r="G209" i="2" l="1"/>
  <c r="G210" i="2"/>
  <c r="G204" i="2"/>
  <c r="G205" i="2"/>
  <c r="G225" i="2"/>
  <c r="G224" i="2"/>
  <c r="G220" i="2"/>
  <c r="G219" i="2"/>
  <c r="G57" i="2"/>
  <c r="G74" i="2"/>
  <c r="G91" i="2"/>
  <c r="G108" i="2"/>
  <c r="G124" i="2"/>
  <c r="G140" i="2"/>
  <c r="G156" i="2"/>
  <c r="G172" i="2"/>
  <c r="G193" i="2"/>
  <c r="G63" i="2"/>
  <c r="G79" i="2"/>
  <c r="G96" i="2"/>
  <c r="G113" i="2"/>
  <c r="G129" i="2"/>
  <c r="G145" i="2"/>
  <c r="G161" i="2"/>
  <c r="G177" i="2"/>
  <c r="G198" i="2"/>
  <c r="G214" i="2"/>
  <c r="G58" i="2"/>
  <c r="G75" i="2"/>
  <c r="G92" i="2"/>
  <c r="G109" i="2"/>
  <c r="G125" i="2"/>
  <c r="G141" i="2"/>
  <c r="G157" i="2"/>
  <c r="G173" i="2"/>
  <c r="G194" i="2"/>
  <c r="G64" i="2"/>
  <c r="G80" i="2"/>
  <c r="G97" i="2"/>
  <c r="G114" i="2"/>
  <c r="G130" i="2"/>
  <c r="G146" i="2"/>
  <c r="G162" i="2"/>
  <c r="G178" i="2"/>
  <c r="G199" i="2"/>
  <c r="G215" i="2"/>
  <c r="G212" i="2" l="1"/>
  <c r="G168" i="2"/>
  <c r="G136" i="2"/>
  <c r="G103" i="2"/>
  <c r="G191" i="2"/>
  <c r="G154" i="2"/>
  <c r="G122" i="2"/>
  <c r="G89" i="2"/>
  <c r="G51" i="2"/>
  <c r="G196" i="2"/>
  <c r="G151" i="2"/>
  <c r="G119" i="2"/>
  <c r="G85" i="2"/>
  <c r="G50" i="2"/>
  <c r="G167" i="2"/>
  <c r="G135" i="2"/>
  <c r="G102" i="2"/>
  <c r="G69" i="2"/>
  <c r="G143" i="2"/>
  <c r="G44" i="2"/>
  <c r="G42" i="2" s="1"/>
  <c r="G188" i="2"/>
  <c r="G175" i="2"/>
  <c r="G111" i="2"/>
  <c r="G45" i="2"/>
  <c r="G77" i="2"/>
  <c r="G55" i="2"/>
  <c r="G222" i="2"/>
  <c r="G189" i="2"/>
  <c r="G159" i="2"/>
  <c r="G152" i="2"/>
  <c r="G127" i="2"/>
  <c r="G120" i="2"/>
  <c r="G94" i="2"/>
  <c r="G86" i="2"/>
  <c r="G83" i="2" s="1"/>
  <c r="G70" i="2"/>
  <c r="G217" i="2"/>
  <c r="G170" i="2"/>
  <c r="G138" i="2"/>
  <c r="G106" i="2"/>
  <c r="G72" i="2"/>
  <c r="G61" i="2"/>
  <c r="G29" i="2"/>
  <c r="G23" i="2"/>
  <c r="G39" i="2" s="1"/>
  <c r="G24" i="2"/>
  <c r="G40" i="2" s="1"/>
  <c r="G28" i="2"/>
  <c r="G186" i="2" l="1"/>
  <c r="G19" i="2"/>
  <c r="G35" i="2"/>
  <c r="G67" i="2"/>
  <c r="G100" i="2"/>
  <c r="G165" i="2"/>
  <c r="G48" i="2"/>
  <c r="G133" i="2"/>
  <c r="G26" i="2"/>
  <c r="G18" i="2"/>
  <c r="G21" i="2"/>
  <c r="G149" i="2"/>
  <c r="G117" i="2"/>
  <c r="G34" i="2"/>
  <c r="G32" i="2" s="1"/>
  <c r="G37" i="2"/>
  <c r="G16" i="2" l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<sst xmlns="http://schemas.openxmlformats.org/spreadsheetml/2006/main" count="135" uniqueCount="39">
  <si>
    <t>Población de 15 y más años de edad empleada (1)</t>
  </si>
  <si>
    <t>Horas semanales trabajadas</t>
  </si>
  <si>
    <t>Total</t>
  </si>
  <si>
    <t>Menos
de 25</t>
  </si>
  <si>
    <t>25  a  34</t>
  </si>
  <si>
    <t>35  a  39</t>
  </si>
  <si>
    <t>40  y más</t>
  </si>
  <si>
    <t>No declaradas</t>
  </si>
  <si>
    <t>Hombres...............................</t>
  </si>
  <si>
    <t>Mujeres................................</t>
  </si>
  <si>
    <t>TOTAL ......................</t>
  </si>
  <si>
    <t>Área, provincia, comarca indígena y sexo</t>
  </si>
  <si>
    <t>(1)  Las cifras se refieren a un promedio semanal del mes. Excluye los residentes permanentes en vivien-</t>
  </si>
  <si>
    <t>das colectivas.</t>
  </si>
  <si>
    <t>HORAS SEMANALES TRABAJADAS, SEGÚN ÁREA, PROVINCIA, COMARCA INDÍGENA</t>
  </si>
  <si>
    <t>Urbana.....................</t>
  </si>
  <si>
    <t>Rural.......................</t>
  </si>
  <si>
    <t>Urbana......................</t>
  </si>
  <si>
    <t>Rural.........................</t>
  </si>
  <si>
    <t>- Cantidad nula o cero.</t>
  </si>
  <si>
    <t>Cuadro 19. POBLACIÓN DE 15 Y MÁS AÑOS DE EDAD EMPLEADA EN LA REPÚBLICA, POR</t>
  </si>
  <si>
    <t>Y SEXO: ENCUESTA DE MERCADO LABORAL, AGOSTO 2018</t>
  </si>
  <si>
    <t>Bocas del Toro..................................................</t>
  </si>
  <si>
    <t>Coclé................................................................</t>
  </si>
  <si>
    <t>Colón................................................................</t>
  </si>
  <si>
    <t>Chiriquí..............................................................</t>
  </si>
  <si>
    <t>Darién...............................................................</t>
  </si>
  <si>
    <t>Herrera................................................................</t>
  </si>
  <si>
    <t>Los Santos..........................................................</t>
  </si>
  <si>
    <t>Panamá.................................................................</t>
  </si>
  <si>
    <t>Panamá Oeste…...................................................</t>
  </si>
  <si>
    <t>Veraguas..............................................................</t>
  </si>
  <si>
    <t>Comarca Kuna Yala.................................................</t>
  </si>
  <si>
    <t>Comarca Emberá....................................................</t>
  </si>
  <si>
    <t>Comarca Ngäbe Buglé...........................................</t>
  </si>
  <si>
    <t>República de Panamá</t>
  </si>
  <si>
    <t>CONTRALORÍA GENERAL DE LA REPÚBLICA</t>
  </si>
  <si>
    <t>Instituto Nacional de Estadística y Censo</t>
  </si>
  <si>
    <t>No indígena...............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</si>
</sst>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 * #,##0_ ;_ * \-#,##0_ ;_ * &quot;-&quot;_ ;_ @_ "/>
    <numFmt numFmtId="166" formatCode="&quot;$&quot;#.00"/>
    <numFmt numFmtId="167" formatCode="#.00"/>
    <numFmt numFmtId="168" formatCode="%#.00"/>
    <numFmt numFmtId="169" formatCode="#."/>
    <numFmt numFmtId="170" formatCode="m\o\n\th\ d\,\ yyyy"/>
  </numFmts>
  <fonts count="10" x14ac:knownFonts="1">
    <font>
      <sz val="10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" fontId="1" fillId="0" borderId="0">
      <protection locked="0"/>
    </xf>
    <xf numFmtId="166" fontId="1" fillId="0" borderId="0">
      <protection locked="0"/>
    </xf>
    <xf numFmtId="170" fontId="1" fillId="0" borderId="0">
      <protection locked="0"/>
    </xf>
    <xf numFmtId="167" fontId="1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1" fillId="0" borderId="0">
      <protection locked="0"/>
    </xf>
    <xf numFmtId="169" fontId="1" fillId="0" borderId="1">
      <protection locked="0"/>
    </xf>
    <xf numFmtId="0" fontId="3" fillId="0" borderId="0"/>
    <xf numFmtId="0" fontId="9" fillId="0" borderId="0"/>
  </cellStyleXfs>
  <cellXfs count="68">
    <xf numFmtId="0" fontId="0" fillId="0" borderId="0" xfId="0"/>
    <xf numFmtId="0" fontId="6" fillId="0" borderId="0" xfId="0" applyFont="1" applyBorder="1"/>
    <xf numFmtId="0" fontId="6" fillId="0" borderId="0" xfId="0" applyFont="1"/>
    <xf numFmtId="0" fontId="5" fillId="0" borderId="2" xfId="0" applyFont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3" fontId="6" fillId="0" borderId="2" xfId="0" applyNumberFormat="1" applyFont="1" applyBorder="1"/>
    <xf numFmtId="3" fontId="6" fillId="0" borderId="0" xfId="0" applyNumberFormat="1" applyFont="1" applyBorder="1"/>
    <xf numFmtId="3" fontId="6" fillId="0" borderId="3" xfId="0" applyNumberFormat="1" applyFont="1" applyBorder="1"/>
    <xf numFmtId="165" fontId="6" fillId="0" borderId="0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165" fontId="4" fillId="0" borderId="0" xfId="0" applyNumberFormat="1" applyFont="1" applyBorder="1"/>
    <xf numFmtId="3" fontId="6" fillId="0" borderId="4" xfId="0" applyNumberFormat="1" applyFont="1" applyBorder="1"/>
    <xf numFmtId="3" fontId="4" fillId="0" borderId="4" xfId="0" applyNumberFormat="1" applyFont="1" applyBorder="1"/>
    <xf numFmtId="165" fontId="8" fillId="0" borderId="0" xfId="0" applyNumberFormat="1" applyFont="1" applyBorder="1"/>
    <xf numFmtId="0" fontId="6" fillId="0" borderId="5" xfId="0" applyFont="1" applyBorder="1"/>
    <xf numFmtId="0" fontId="6" fillId="0" borderId="0" xfId="0" quotePrefix="1" applyFont="1" applyAlignment="1"/>
    <xf numFmtId="0" fontId="6" fillId="0" borderId="0" xfId="0" applyFont="1" applyAlignment="1">
      <alignment horizontal="left" indent="2"/>
    </xf>
    <xf numFmtId="3" fontId="5" fillId="0" borderId="0" xfId="0" applyNumberFormat="1" applyFont="1" applyBorder="1"/>
    <xf numFmtId="3" fontId="5" fillId="0" borderId="2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3" fontId="6" fillId="0" borderId="0" xfId="0" quotePrefix="1" applyNumberFormat="1" applyFont="1" applyAlignment="1"/>
    <xf numFmtId="0" fontId="5" fillId="0" borderId="0" xfId="0" applyFont="1" applyBorder="1"/>
    <xf numFmtId="0" fontId="6" fillId="0" borderId="0" xfId="0" quotePrefix="1" applyFont="1" applyBorder="1" applyAlignment="1"/>
    <xf numFmtId="0" fontId="3" fillId="0" borderId="2" xfId="0" applyFont="1" applyBorder="1" applyAlignment="1">
      <alignment horizontal="right"/>
    </xf>
    <xf numFmtId="164" fontId="6" fillId="0" borderId="2" xfId="0" applyNumberFormat="1" applyFont="1" applyBorder="1"/>
    <xf numFmtId="0" fontId="3" fillId="0" borderId="2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quotePrefix="1" applyFont="1"/>
    <xf numFmtId="0" fontId="7" fillId="0" borderId="0" xfId="0" applyFont="1"/>
    <xf numFmtId="3" fontId="7" fillId="0" borderId="0" xfId="0" applyNumberFormat="1" applyFont="1"/>
    <xf numFmtId="0" fontId="7" fillId="0" borderId="0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3" fillId="0" borderId="0" xfId="10" applyFont="1" applyAlignment="1"/>
    <xf numFmtId="0" fontId="3" fillId="0" borderId="0" xfId="9" applyFont="1"/>
    <xf numFmtId="0" fontId="4" fillId="0" borderId="0" xfId="10" applyFont="1" applyAlignment="1"/>
    <xf numFmtId="3" fontId="3" fillId="0" borderId="0" xfId="9" applyNumberFormat="1" applyFont="1" applyBorder="1"/>
    <xf numFmtId="3" fontId="3" fillId="0" borderId="0" xfId="9" applyNumberFormat="1" applyFont="1"/>
    <xf numFmtId="3" fontId="3" fillId="0" borderId="2" xfId="0" applyNumberFormat="1" applyFont="1" applyBorder="1"/>
    <xf numFmtId="3" fontId="3" fillId="0" borderId="0" xfId="0" applyNumberFormat="1" applyFont="1" applyBorder="1"/>
    <xf numFmtId="3" fontId="3" fillId="0" borderId="3" xfId="0" applyNumberFormat="1" applyFont="1" applyBorder="1"/>
    <xf numFmtId="164" fontId="3" fillId="0" borderId="2" xfId="0" applyNumberFormat="1" applyFont="1" applyBorder="1"/>
    <xf numFmtId="0" fontId="3" fillId="0" borderId="0" xfId="10" applyFont="1" applyAlignment="1">
      <alignment horizontal="center"/>
    </xf>
    <xf numFmtId="0" fontId="4" fillId="0" borderId="0" xfId="10" applyFont="1" applyAlignment="1">
      <alignment horizontal="center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7" xfId="0" quotePrefix="1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11" xfId="0" quotePrefix="1" applyNumberFormat="1" applyFont="1" applyFill="1" applyBorder="1" applyAlignment="1">
      <alignment horizontal="center" vertical="center" wrapText="1"/>
    </xf>
  </cellXfs>
  <cellStyles count="11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9"/>
    <cellStyle name="Normal_CUADRO COMPARATIVO (AÑOS 1963-1999)" xfId="10"/>
    <cellStyle name="Percent" xfId="7"/>
    <cellStyle name="Total" xfId="8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0"/>
  <sheetViews>
    <sheetView showGridLines="0" tabSelected="1" zoomScaleNormal="100" workbookViewId="0">
      <selection activeCell="A4" sqref="A4"/>
    </sheetView>
  </sheetViews>
  <sheetFormatPr baseColWidth="10" defaultColWidth="11.5703125" defaultRowHeight="12.75" x14ac:dyDescent="0.2"/>
  <cols>
    <col min="1" max="1" width="30.85546875" style="2" customWidth="1"/>
    <col min="2" max="5" width="10.85546875" style="28" customWidth="1"/>
    <col min="6" max="6" width="11.42578125" style="11" customWidth="1"/>
    <col min="7" max="7" width="12.85546875" style="1" hidden="1" customWidth="1"/>
    <col min="8" max="8" width="11.5703125" style="1" customWidth="1"/>
    <col min="9" max="16384" width="11.5703125" style="2"/>
  </cols>
  <sheetData>
    <row r="1" spans="1:13" s="44" customFormat="1" x14ac:dyDescent="0.2">
      <c r="A1" s="52" t="s">
        <v>35</v>
      </c>
      <c r="B1" s="52"/>
      <c r="C1" s="52"/>
      <c r="D1" s="52"/>
      <c r="E1" s="52"/>
      <c r="F1" s="52"/>
      <c r="G1" s="43"/>
      <c r="H1" s="43"/>
      <c r="I1" s="43"/>
      <c r="J1" s="43"/>
      <c r="K1" s="43"/>
      <c r="L1" s="43"/>
      <c r="M1" s="43"/>
    </row>
    <row r="2" spans="1:13" s="44" customFormat="1" x14ac:dyDescent="0.2">
      <c r="A2" s="53" t="s">
        <v>36</v>
      </c>
      <c r="B2" s="53"/>
      <c r="C2" s="53"/>
      <c r="D2" s="53"/>
      <c r="E2" s="53"/>
      <c r="F2" s="53"/>
      <c r="G2" s="45"/>
      <c r="H2" s="45"/>
      <c r="I2" s="45"/>
      <c r="J2" s="45"/>
      <c r="K2" s="45"/>
      <c r="L2" s="45"/>
      <c r="M2" s="45"/>
    </row>
    <row r="3" spans="1:13" s="44" customFormat="1" x14ac:dyDescent="0.2">
      <c r="A3" s="52" t="s">
        <v>37</v>
      </c>
      <c r="B3" s="52"/>
      <c r="C3" s="52"/>
      <c r="D3" s="52"/>
      <c r="E3" s="52"/>
      <c r="F3" s="52"/>
      <c r="G3" s="43"/>
      <c r="H3" s="43"/>
      <c r="I3" s="43"/>
      <c r="J3" s="43"/>
      <c r="K3" s="43"/>
      <c r="L3" s="43"/>
      <c r="M3" s="43"/>
    </row>
    <row r="4" spans="1:13" s="44" customFormat="1" x14ac:dyDescent="0.2">
      <c r="D4" s="46"/>
      <c r="E4" s="46"/>
      <c r="F4" s="47"/>
      <c r="G4" s="46"/>
      <c r="H4" s="47"/>
      <c r="I4" s="47"/>
      <c r="J4" s="47"/>
    </row>
    <row r="5" spans="1:13" x14ac:dyDescent="0.2">
      <c r="A5" s="57" t="s">
        <v>20</v>
      </c>
      <c r="B5" s="57"/>
      <c r="C5" s="57"/>
      <c r="D5" s="57"/>
      <c r="E5" s="57"/>
      <c r="F5" s="57"/>
      <c r="G5" s="57"/>
    </row>
    <row r="6" spans="1:13" x14ac:dyDescent="0.2">
      <c r="A6" s="57" t="s">
        <v>14</v>
      </c>
      <c r="B6" s="57"/>
      <c r="C6" s="57"/>
      <c r="D6" s="57"/>
      <c r="E6" s="57"/>
      <c r="F6" s="57"/>
      <c r="G6" s="57"/>
    </row>
    <row r="7" spans="1:13" x14ac:dyDescent="0.2">
      <c r="A7" s="57" t="s">
        <v>21</v>
      </c>
      <c r="B7" s="57"/>
      <c r="C7" s="57"/>
      <c r="D7" s="57"/>
      <c r="E7" s="57"/>
      <c r="F7" s="57"/>
      <c r="G7" s="57"/>
    </row>
    <row r="8" spans="1:13" x14ac:dyDescent="0.2">
      <c r="A8" s="38"/>
      <c r="B8" s="39"/>
      <c r="C8" s="39"/>
      <c r="D8" s="39"/>
      <c r="E8" s="39"/>
      <c r="F8" s="7"/>
      <c r="G8" s="40"/>
    </row>
    <row r="9" spans="1:13" x14ac:dyDescent="0.2">
      <c r="A9" s="62" t="s">
        <v>11</v>
      </c>
      <c r="B9" s="58" t="s">
        <v>0</v>
      </c>
      <c r="C9" s="59"/>
      <c r="D9" s="59"/>
      <c r="E9" s="59"/>
      <c r="F9" s="59"/>
      <c r="G9" s="59"/>
    </row>
    <row r="10" spans="1:13" x14ac:dyDescent="0.2">
      <c r="A10" s="63"/>
      <c r="B10" s="60"/>
      <c r="C10" s="61"/>
      <c r="D10" s="61"/>
      <c r="E10" s="61"/>
      <c r="F10" s="61"/>
      <c r="G10" s="61"/>
    </row>
    <row r="11" spans="1:13" x14ac:dyDescent="0.2">
      <c r="A11" s="63"/>
      <c r="B11" s="58" t="s">
        <v>1</v>
      </c>
      <c r="C11" s="59"/>
      <c r="D11" s="59"/>
      <c r="E11" s="59"/>
      <c r="F11" s="59"/>
      <c r="G11" s="59"/>
    </row>
    <row r="12" spans="1:13" ht="7.15" customHeight="1" x14ac:dyDescent="0.2">
      <c r="A12" s="63"/>
      <c r="B12" s="60"/>
      <c r="C12" s="61"/>
      <c r="D12" s="61"/>
      <c r="E12" s="61"/>
      <c r="F12" s="61"/>
      <c r="G12" s="61"/>
    </row>
    <row r="13" spans="1:13" x14ac:dyDescent="0.2">
      <c r="A13" s="63"/>
      <c r="B13" s="54" t="s">
        <v>2</v>
      </c>
      <c r="C13" s="54" t="s">
        <v>3</v>
      </c>
      <c r="D13" s="67" t="s">
        <v>4</v>
      </c>
      <c r="E13" s="67" t="s">
        <v>5</v>
      </c>
      <c r="F13" s="65" t="s">
        <v>6</v>
      </c>
      <c r="G13" s="56" t="s">
        <v>7</v>
      </c>
    </row>
    <row r="14" spans="1:13" x14ac:dyDescent="0.2">
      <c r="A14" s="64"/>
      <c r="B14" s="55"/>
      <c r="C14" s="55"/>
      <c r="D14" s="55"/>
      <c r="E14" s="55"/>
      <c r="F14" s="66"/>
      <c r="G14" s="56"/>
    </row>
    <row r="15" spans="1:13" x14ac:dyDescent="0.2">
      <c r="A15" s="3"/>
      <c r="B15" s="25"/>
      <c r="C15" s="25"/>
      <c r="D15" s="25"/>
      <c r="E15" s="25"/>
      <c r="F15" s="24"/>
      <c r="G15" s="30"/>
    </row>
    <row r="16" spans="1:13" s="9" customFormat="1" x14ac:dyDescent="0.2">
      <c r="A16" s="4" t="s">
        <v>10</v>
      </c>
      <c r="B16" s="5">
        <v>1168943</v>
      </c>
      <c r="C16" s="5">
        <v>93264</v>
      </c>
      <c r="D16" s="6">
        <v>40517</v>
      </c>
      <c r="E16" s="5">
        <v>17109</v>
      </c>
      <c r="F16" s="7">
        <v>1018053</v>
      </c>
      <c r="G16" s="7" t="e">
        <f>SUM(G18:G19)</f>
        <v>#REF!</v>
      </c>
      <c r="H16" s="8"/>
    </row>
    <row r="17" spans="1:8" x14ac:dyDescent="0.2">
      <c r="A17" s="34"/>
      <c r="B17" s="10"/>
      <c r="C17" s="10"/>
      <c r="D17" s="10"/>
      <c r="E17" s="10"/>
      <c r="G17" s="11"/>
    </row>
    <row r="18" spans="1:8" x14ac:dyDescent="0.2">
      <c r="A18" s="32" t="s">
        <v>8</v>
      </c>
      <c r="B18" s="10">
        <v>675966</v>
      </c>
      <c r="C18" s="12">
        <v>52182</v>
      </c>
      <c r="D18" s="10">
        <v>21833</v>
      </c>
      <c r="E18" s="10">
        <v>11365</v>
      </c>
      <c r="F18" s="11">
        <v>590586</v>
      </c>
      <c r="G18" s="11" t="e">
        <f t="shared" ref="C18:G19" si="0">SUM(G23,G28)</f>
        <v>#REF!</v>
      </c>
    </row>
    <row r="19" spans="1:8" x14ac:dyDescent="0.2">
      <c r="A19" s="32" t="s">
        <v>9</v>
      </c>
      <c r="B19" s="10">
        <v>492977</v>
      </c>
      <c r="C19" s="12">
        <v>41082</v>
      </c>
      <c r="D19" s="10">
        <v>18684</v>
      </c>
      <c r="E19" s="10">
        <v>5744</v>
      </c>
      <c r="F19" s="11">
        <v>427467</v>
      </c>
      <c r="G19" s="13" t="e">
        <f t="shared" si="0"/>
        <v>#REF!</v>
      </c>
    </row>
    <row r="20" spans="1:8" x14ac:dyDescent="0.2">
      <c r="A20" s="34"/>
      <c r="B20" s="10"/>
      <c r="C20" s="10"/>
      <c r="D20" s="10"/>
      <c r="E20" s="10"/>
      <c r="G20" s="11"/>
    </row>
    <row r="21" spans="1:8" s="9" customFormat="1" x14ac:dyDescent="0.2">
      <c r="A21" s="41" t="s">
        <v>15</v>
      </c>
      <c r="B21" s="14">
        <v>935766</v>
      </c>
      <c r="C21" s="14">
        <v>56001</v>
      </c>
      <c r="D21" s="15">
        <v>25473</v>
      </c>
      <c r="E21" s="14">
        <v>10557</v>
      </c>
      <c r="F21" s="16">
        <v>843735</v>
      </c>
      <c r="G21" s="16" t="e">
        <f>SUM(G23:G24)</f>
        <v>#REF!</v>
      </c>
      <c r="H21" s="8"/>
    </row>
    <row r="22" spans="1:8" x14ac:dyDescent="0.2">
      <c r="A22" s="34"/>
      <c r="B22" s="10"/>
      <c r="C22" s="10"/>
      <c r="D22" s="10"/>
      <c r="E22" s="10"/>
      <c r="G22" s="11"/>
    </row>
    <row r="23" spans="1:8" x14ac:dyDescent="0.2">
      <c r="A23" s="32" t="s">
        <v>8</v>
      </c>
      <c r="B23" s="10">
        <v>516290</v>
      </c>
      <c r="C23" s="10">
        <v>26564</v>
      </c>
      <c r="D23" s="10">
        <v>11196</v>
      </c>
      <c r="E23" s="10">
        <v>6080</v>
      </c>
      <c r="F23" s="18">
        <v>472450</v>
      </c>
      <c r="G23" s="11" t="e">
        <f t="shared" ref="C23:G24" si="1">SUM(G57,G74,G91,G108,G124,G140,G156,G172,G193,G204)</f>
        <v>#REF!</v>
      </c>
    </row>
    <row r="24" spans="1:8" x14ac:dyDescent="0.2">
      <c r="A24" s="32" t="s">
        <v>9</v>
      </c>
      <c r="B24" s="10">
        <v>419476</v>
      </c>
      <c r="C24" s="10">
        <v>29437</v>
      </c>
      <c r="D24" s="10">
        <v>14277</v>
      </c>
      <c r="E24" s="10">
        <v>4477</v>
      </c>
      <c r="F24" s="18">
        <v>371285</v>
      </c>
      <c r="G24" s="11" t="e">
        <f t="shared" si="1"/>
        <v>#REF!</v>
      </c>
    </row>
    <row r="25" spans="1:8" x14ac:dyDescent="0.2">
      <c r="A25" s="34"/>
      <c r="B25" s="10"/>
      <c r="C25" s="10"/>
      <c r="D25" s="10"/>
      <c r="E25" s="10"/>
      <c r="G25" s="11"/>
    </row>
    <row r="26" spans="1:8" s="9" customFormat="1" x14ac:dyDescent="0.2">
      <c r="A26" s="41" t="s">
        <v>16</v>
      </c>
      <c r="B26" s="14">
        <v>233177</v>
      </c>
      <c r="C26" s="14">
        <v>37263</v>
      </c>
      <c r="D26" s="15">
        <v>15044</v>
      </c>
      <c r="E26" s="14">
        <v>6552</v>
      </c>
      <c r="F26" s="16">
        <v>174318</v>
      </c>
      <c r="G26" s="17" t="e">
        <f>SUM(G28:G29)</f>
        <v>#REF!</v>
      </c>
      <c r="H26" s="8"/>
    </row>
    <row r="27" spans="1:8" x14ac:dyDescent="0.2">
      <c r="A27" s="34"/>
      <c r="B27" s="10"/>
      <c r="C27" s="10"/>
      <c r="D27" s="10"/>
      <c r="E27" s="10"/>
      <c r="G27" s="11"/>
    </row>
    <row r="28" spans="1:8" x14ac:dyDescent="0.2">
      <c r="A28" s="32" t="s">
        <v>8</v>
      </c>
      <c r="B28" s="10">
        <v>159676</v>
      </c>
      <c r="C28" s="12">
        <v>25618</v>
      </c>
      <c r="D28" s="12">
        <v>10637</v>
      </c>
      <c r="E28" s="12">
        <v>5285</v>
      </c>
      <c r="F28" s="18">
        <v>118136</v>
      </c>
      <c r="G28" s="11" t="e">
        <f t="shared" ref="C28:G29" si="2">SUM(G63,G79,G96,G113,G129,G145,G161,G177,G198,G214,G219,G224,G209)</f>
        <v>#REF!</v>
      </c>
      <c r="H28" s="11"/>
    </row>
    <row r="29" spans="1:8" x14ac:dyDescent="0.2">
      <c r="A29" s="32" t="s">
        <v>9</v>
      </c>
      <c r="B29" s="10">
        <v>73501</v>
      </c>
      <c r="C29" s="12">
        <v>11645</v>
      </c>
      <c r="D29" s="12">
        <v>4407</v>
      </c>
      <c r="E29" s="12">
        <v>1267</v>
      </c>
      <c r="F29" s="18">
        <v>56182</v>
      </c>
      <c r="G29" s="11" t="e">
        <f t="shared" si="2"/>
        <v>#REF!</v>
      </c>
      <c r="H29" s="11"/>
    </row>
    <row r="30" spans="1:8" x14ac:dyDescent="0.2">
      <c r="A30" s="34"/>
      <c r="B30" s="10"/>
      <c r="C30" s="10"/>
      <c r="D30" s="10"/>
      <c r="E30" s="10"/>
      <c r="G30" s="11"/>
    </row>
    <row r="31" spans="1:8" ht="5.25" customHeight="1" x14ac:dyDescent="0.2">
      <c r="A31" s="34"/>
      <c r="B31" s="10"/>
      <c r="C31" s="10"/>
      <c r="D31" s="10"/>
      <c r="E31" s="10"/>
      <c r="G31" s="11"/>
    </row>
    <row r="32" spans="1:8" x14ac:dyDescent="0.2">
      <c r="A32" s="41" t="s">
        <v>38</v>
      </c>
      <c r="B32" s="14">
        <v>1156744</v>
      </c>
      <c r="C32" s="14">
        <v>90306</v>
      </c>
      <c r="D32" s="15">
        <v>39262</v>
      </c>
      <c r="E32" s="14">
        <v>16376</v>
      </c>
      <c r="F32" s="16">
        <v>1010800</v>
      </c>
      <c r="G32" s="16" t="e">
        <f>SUM(G34:G35)</f>
        <v>#REF!</v>
      </c>
    </row>
    <row r="33" spans="1:10" x14ac:dyDescent="0.2">
      <c r="A33" s="34"/>
      <c r="B33" s="10"/>
      <c r="C33" s="10"/>
      <c r="D33" s="10"/>
      <c r="E33" s="10"/>
      <c r="G33" s="11"/>
    </row>
    <row r="34" spans="1:10" x14ac:dyDescent="0.2">
      <c r="A34" s="32" t="s">
        <v>8</v>
      </c>
      <c r="B34" s="10">
        <v>667585</v>
      </c>
      <c r="C34" s="12">
        <v>50122</v>
      </c>
      <c r="D34" s="10">
        <v>21068</v>
      </c>
      <c r="E34" s="10">
        <v>10773</v>
      </c>
      <c r="F34" s="11">
        <v>585622</v>
      </c>
      <c r="G34" s="11" t="e">
        <f t="shared" ref="C34:G35" si="3">SUM(G39,G44)</f>
        <v>#REF!</v>
      </c>
    </row>
    <row r="35" spans="1:10" x14ac:dyDescent="0.2">
      <c r="A35" s="32" t="s">
        <v>9</v>
      </c>
      <c r="B35" s="10">
        <v>489159</v>
      </c>
      <c r="C35" s="12">
        <v>40184</v>
      </c>
      <c r="D35" s="10">
        <v>18194</v>
      </c>
      <c r="E35" s="10">
        <v>5603</v>
      </c>
      <c r="F35" s="11">
        <v>425178</v>
      </c>
      <c r="G35" s="13" t="e">
        <f t="shared" si="3"/>
        <v>#REF!</v>
      </c>
    </row>
    <row r="36" spans="1:10" x14ac:dyDescent="0.2">
      <c r="A36" s="34"/>
      <c r="B36" s="10"/>
      <c r="C36" s="10"/>
      <c r="D36" s="10"/>
      <c r="E36" s="10"/>
      <c r="G36" s="11"/>
      <c r="J36" s="1"/>
    </row>
    <row r="37" spans="1:10" x14ac:dyDescent="0.2">
      <c r="A37" s="41" t="s">
        <v>15</v>
      </c>
      <c r="B37" s="14">
        <v>935766</v>
      </c>
      <c r="C37" s="14">
        <v>56001</v>
      </c>
      <c r="D37" s="15">
        <v>25473</v>
      </c>
      <c r="E37" s="14">
        <v>10557</v>
      </c>
      <c r="F37" s="16">
        <v>843735</v>
      </c>
      <c r="G37" s="16" t="e">
        <f>SUM(G39:G40)</f>
        <v>#REF!</v>
      </c>
    </row>
    <row r="38" spans="1:10" x14ac:dyDescent="0.2">
      <c r="A38" s="34"/>
      <c r="B38" s="10"/>
      <c r="C38" s="10"/>
      <c r="D38" s="10"/>
      <c r="E38" s="10"/>
      <c r="G38" s="11"/>
    </row>
    <row r="39" spans="1:10" x14ac:dyDescent="0.2">
      <c r="A39" s="32" t="s">
        <v>8</v>
      </c>
      <c r="B39" s="10">
        <v>516290</v>
      </c>
      <c r="C39" s="10">
        <v>26564</v>
      </c>
      <c r="D39" s="10">
        <v>11196</v>
      </c>
      <c r="E39" s="10">
        <v>6080</v>
      </c>
      <c r="F39" s="11">
        <v>472450</v>
      </c>
      <c r="G39" s="11" t="e">
        <f t="shared" ref="C39:G40" si="4">G23</f>
        <v>#REF!</v>
      </c>
    </row>
    <row r="40" spans="1:10" x14ac:dyDescent="0.2">
      <c r="A40" s="32" t="s">
        <v>9</v>
      </c>
      <c r="B40" s="10">
        <v>419476</v>
      </c>
      <c r="C40" s="10">
        <v>29437</v>
      </c>
      <c r="D40" s="10">
        <v>14277</v>
      </c>
      <c r="E40" s="10">
        <v>4477</v>
      </c>
      <c r="F40" s="11">
        <v>371285</v>
      </c>
      <c r="G40" s="13" t="e">
        <f t="shared" si="4"/>
        <v>#REF!</v>
      </c>
    </row>
    <row r="41" spans="1:10" x14ac:dyDescent="0.2">
      <c r="A41" s="34"/>
      <c r="B41" s="10"/>
      <c r="C41" s="10"/>
      <c r="D41" s="10"/>
      <c r="E41" s="10"/>
      <c r="G41" s="11"/>
    </row>
    <row r="42" spans="1:10" x14ac:dyDescent="0.2">
      <c r="A42" s="41" t="s">
        <v>16</v>
      </c>
      <c r="B42" s="14">
        <v>220978</v>
      </c>
      <c r="C42" s="14">
        <v>34305</v>
      </c>
      <c r="D42" s="15">
        <v>13789</v>
      </c>
      <c r="E42" s="14">
        <v>5819</v>
      </c>
      <c r="F42" s="16">
        <v>167065</v>
      </c>
      <c r="G42" s="17" t="e">
        <f>SUM(G44:G45)</f>
        <v>#REF!</v>
      </c>
    </row>
    <row r="43" spans="1:10" x14ac:dyDescent="0.2">
      <c r="A43" s="34"/>
      <c r="B43" s="10"/>
      <c r="C43" s="10"/>
      <c r="D43" s="10"/>
      <c r="E43" s="10"/>
      <c r="G43" s="11"/>
    </row>
    <row r="44" spans="1:10" x14ac:dyDescent="0.2">
      <c r="A44" s="32" t="s">
        <v>8</v>
      </c>
      <c r="B44" s="10">
        <v>151295</v>
      </c>
      <c r="C44" s="10">
        <v>23558</v>
      </c>
      <c r="D44" s="10">
        <v>9872</v>
      </c>
      <c r="E44" s="10">
        <v>4693</v>
      </c>
      <c r="F44" s="18">
        <v>113172</v>
      </c>
      <c r="G44" s="13" t="e">
        <f>SUM(G63,G79,G96,G113,G129,G145,G161,G177,G198)</f>
        <v>#REF!</v>
      </c>
    </row>
    <row r="45" spans="1:10" x14ac:dyDescent="0.2">
      <c r="A45" s="32" t="s">
        <v>9</v>
      </c>
      <c r="B45" s="10">
        <v>69683</v>
      </c>
      <c r="C45" s="10">
        <v>10747</v>
      </c>
      <c r="D45" s="10">
        <v>3917</v>
      </c>
      <c r="E45" s="10">
        <v>1126</v>
      </c>
      <c r="F45" s="18">
        <v>53893</v>
      </c>
      <c r="G45" s="13" t="e">
        <f>SUM(G64,G80,G97,G114,G130,G146,G162,G178,G199)</f>
        <v>#REF!</v>
      </c>
    </row>
    <row r="46" spans="1:10" x14ac:dyDescent="0.2">
      <c r="A46" s="34"/>
      <c r="B46" s="10"/>
      <c r="C46" s="10"/>
      <c r="D46" s="10"/>
      <c r="E46" s="10"/>
      <c r="G46" s="11"/>
    </row>
    <row r="47" spans="1:10" ht="8.25" customHeight="1" x14ac:dyDescent="0.2">
      <c r="A47" s="34"/>
      <c r="B47" s="10"/>
      <c r="C47" s="10"/>
      <c r="D47" s="10"/>
      <c r="E47" s="10"/>
      <c r="G47" s="11"/>
    </row>
    <row r="48" spans="1:10" s="9" customFormat="1" x14ac:dyDescent="0.2">
      <c r="A48" s="42" t="s">
        <v>22</v>
      </c>
      <c r="B48" s="14">
        <v>39019</v>
      </c>
      <c r="C48" s="14">
        <v>4638</v>
      </c>
      <c r="D48" s="15">
        <v>1078</v>
      </c>
      <c r="E48" s="14">
        <v>614</v>
      </c>
      <c r="F48" s="16">
        <v>32689</v>
      </c>
      <c r="G48" s="17" t="e">
        <f>SUM(G50:G51)</f>
        <v>#REF!</v>
      </c>
      <c r="H48" s="8"/>
    </row>
    <row r="49" spans="1:8" x14ac:dyDescent="0.2">
      <c r="A49" s="34"/>
      <c r="B49" s="10"/>
      <c r="C49" s="10"/>
      <c r="D49" s="10"/>
      <c r="E49" s="10"/>
      <c r="G49" s="11"/>
    </row>
    <row r="50" spans="1:8" x14ac:dyDescent="0.2">
      <c r="A50" s="32" t="s">
        <v>8</v>
      </c>
      <c r="B50" s="10">
        <v>25030</v>
      </c>
      <c r="C50" s="12">
        <v>2890</v>
      </c>
      <c r="D50" s="10">
        <v>386</v>
      </c>
      <c r="E50" s="10">
        <v>298</v>
      </c>
      <c r="F50" s="11">
        <v>21456</v>
      </c>
      <c r="G50" s="13" t="e">
        <f t="shared" ref="C50:G51" si="5">SUM(G57,G63)</f>
        <v>#REF!</v>
      </c>
    </row>
    <row r="51" spans="1:8" x14ac:dyDescent="0.2">
      <c r="A51" s="32" t="s">
        <v>9</v>
      </c>
      <c r="B51" s="10">
        <v>13989</v>
      </c>
      <c r="C51" s="12">
        <v>1748</v>
      </c>
      <c r="D51" s="10">
        <v>692</v>
      </c>
      <c r="E51" s="10">
        <v>316</v>
      </c>
      <c r="F51" s="11">
        <v>11233</v>
      </c>
      <c r="G51" s="13" t="e">
        <f t="shared" si="5"/>
        <v>#REF!</v>
      </c>
    </row>
    <row r="52" spans="1:8" x14ac:dyDescent="0.2">
      <c r="A52" s="35"/>
      <c r="B52" s="11"/>
      <c r="C52" s="11"/>
      <c r="D52" s="11"/>
      <c r="E52" s="11"/>
      <c r="G52" s="11"/>
    </row>
    <row r="53" spans="1:8" ht="7.5" customHeight="1" x14ac:dyDescent="0.2">
      <c r="A53" s="35"/>
      <c r="B53" s="11"/>
      <c r="C53" s="11"/>
      <c r="D53" s="11"/>
      <c r="E53" s="11"/>
      <c r="G53" s="11"/>
    </row>
    <row r="54" spans="1:8" ht="12.75" hidden="1" customHeight="1" x14ac:dyDescent="0.2">
      <c r="A54" s="34"/>
      <c r="B54" s="10"/>
      <c r="C54" s="10"/>
      <c r="D54" s="10"/>
      <c r="E54" s="10"/>
      <c r="G54" s="11"/>
    </row>
    <row r="55" spans="1:8" s="9" customFormat="1" hidden="1" x14ac:dyDescent="0.2">
      <c r="A55" s="32" t="s">
        <v>15</v>
      </c>
      <c r="B55" s="14">
        <v>20066</v>
      </c>
      <c r="C55" s="14">
        <v>2389</v>
      </c>
      <c r="D55" s="15">
        <v>332</v>
      </c>
      <c r="E55" s="14">
        <v>197</v>
      </c>
      <c r="F55" s="16">
        <v>17148</v>
      </c>
      <c r="G55" s="16" t="e">
        <f>SUM(G57:G58)</f>
        <v>#REF!</v>
      </c>
      <c r="H55" s="8"/>
    </row>
    <row r="56" spans="1:8" hidden="1" x14ac:dyDescent="0.2">
      <c r="A56" s="34"/>
      <c r="B56" s="10"/>
      <c r="C56" s="10"/>
      <c r="D56" s="10"/>
      <c r="E56" s="10"/>
      <c r="G56" s="11"/>
    </row>
    <row r="57" spans="1:8" hidden="1" x14ac:dyDescent="0.2">
      <c r="A57" s="32" t="s">
        <v>8</v>
      </c>
      <c r="B57" s="10">
        <v>12098</v>
      </c>
      <c r="C57" s="10">
        <v>1293</v>
      </c>
      <c r="D57" s="10">
        <v>107</v>
      </c>
      <c r="E57" s="10">
        <v>114</v>
      </c>
      <c r="F57" s="11">
        <v>10584</v>
      </c>
      <c r="G57" s="11" t="e">
        <f>#REF!</f>
        <v>#REF!</v>
      </c>
    </row>
    <row r="58" spans="1:8" hidden="1" x14ac:dyDescent="0.2">
      <c r="A58" s="32" t="s">
        <v>9</v>
      </c>
      <c r="B58" s="10">
        <v>7968</v>
      </c>
      <c r="C58" s="10">
        <v>1096</v>
      </c>
      <c r="D58" s="10">
        <v>225</v>
      </c>
      <c r="E58" s="10">
        <v>83</v>
      </c>
      <c r="F58" s="11">
        <v>6564</v>
      </c>
      <c r="G58" s="11" t="e">
        <f>#REF!</f>
        <v>#REF!</v>
      </c>
    </row>
    <row r="59" spans="1:8" hidden="1" x14ac:dyDescent="0.2">
      <c r="A59" s="35"/>
      <c r="B59" s="11"/>
      <c r="C59" s="11"/>
      <c r="D59" s="11"/>
      <c r="E59" s="11"/>
      <c r="G59" s="11"/>
    </row>
    <row r="60" spans="1:8" hidden="1" x14ac:dyDescent="0.2">
      <c r="A60" s="36"/>
      <c r="B60" s="11"/>
      <c r="C60" s="11"/>
      <c r="D60" s="11"/>
      <c r="E60" s="11"/>
      <c r="G60" s="11"/>
    </row>
    <row r="61" spans="1:8" s="9" customFormat="1" hidden="1" x14ac:dyDescent="0.2">
      <c r="A61" s="32" t="s">
        <v>16</v>
      </c>
      <c r="B61" s="14">
        <v>18953</v>
      </c>
      <c r="C61" s="14">
        <v>2249</v>
      </c>
      <c r="D61" s="15">
        <v>746</v>
      </c>
      <c r="E61" s="14">
        <v>417</v>
      </c>
      <c r="F61" s="16">
        <v>15541</v>
      </c>
      <c r="G61" s="16" t="e">
        <f>SUM(G63:G64)</f>
        <v>#REF!</v>
      </c>
      <c r="H61" s="8"/>
    </row>
    <row r="62" spans="1:8" hidden="1" x14ac:dyDescent="0.2">
      <c r="A62" s="34"/>
      <c r="B62" s="10"/>
      <c r="C62" s="10"/>
      <c r="D62" s="10"/>
      <c r="E62" s="10"/>
      <c r="G62" s="11"/>
    </row>
    <row r="63" spans="1:8" hidden="1" x14ac:dyDescent="0.2">
      <c r="A63" s="32" t="s">
        <v>8</v>
      </c>
      <c r="B63" s="10">
        <v>12932</v>
      </c>
      <c r="C63" s="10">
        <v>1597</v>
      </c>
      <c r="D63" s="10">
        <v>279</v>
      </c>
      <c r="E63" s="10">
        <v>184</v>
      </c>
      <c r="F63" s="11">
        <v>10872</v>
      </c>
      <c r="G63" s="11" t="e">
        <f>#REF!</f>
        <v>#REF!</v>
      </c>
    </row>
    <row r="64" spans="1:8" hidden="1" x14ac:dyDescent="0.2">
      <c r="A64" s="32" t="s">
        <v>9</v>
      </c>
      <c r="B64" s="10">
        <v>6021</v>
      </c>
      <c r="C64" s="10">
        <v>652</v>
      </c>
      <c r="D64" s="10">
        <v>467</v>
      </c>
      <c r="E64" s="10">
        <v>233</v>
      </c>
      <c r="F64" s="11">
        <v>4669</v>
      </c>
      <c r="G64" s="11" t="e">
        <f>#REF!</f>
        <v>#REF!</v>
      </c>
    </row>
    <row r="65" spans="1:8" hidden="1" x14ac:dyDescent="0.2">
      <c r="A65" s="34"/>
      <c r="B65" s="10"/>
      <c r="C65" s="10"/>
      <c r="D65" s="10"/>
      <c r="E65" s="10"/>
      <c r="G65" s="11"/>
    </row>
    <row r="66" spans="1:8" hidden="1" x14ac:dyDescent="0.2">
      <c r="A66" s="34"/>
      <c r="B66" s="10"/>
      <c r="C66" s="10"/>
      <c r="D66" s="10"/>
      <c r="E66" s="10"/>
      <c r="G66" s="11"/>
    </row>
    <row r="67" spans="1:8" s="9" customFormat="1" x14ac:dyDescent="0.2">
      <c r="A67" s="42" t="s">
        <v>23</v>
      </c>
      <c r="B67" s="14">
        <v>59695</v>
      </c>
      <c r="C67" s="14">
        <v>8276</v>
      </c>
      <c r="D67" s="15">
        <v>3312</v>
      </c>
      <c r="E67" s="14">
        <v>895</v>
      </c>
      <c r="F67" s="16">
        <v>47212</v>
      </c>
      <c r="G67" s="17" t="e">
        <f>SUM(G69:G70)</f>
        <v>#REF!</v>
      </c>
      <c r="H67" s="8"/>
    </row>
    <row r="68" spans="1:8" x14ac:dyDescent="0.2">
      <c r="A68" s="34"/>
      <c r="B68" s="10"/>
      <c r="C68" s="10"/>
      <c r="D68" s="10"/>
      <c r="E68" s="10"/>
      <c r="G68" s="11"/>
    </row>
    <row r="69" spans="1:8" x14ac:dyDescent="0.2">
      <c r="A69" s="32" t="s">
        <v>8</v>
      </c>
      <c r="B69" s="10">
        <v>35122</v>
      </c>
      <c r="C69" s="12">
        <v>5234</v>
      </c>
      <c r="D69" s="10">
        <v>2059</v>
      </c>
      <c r="E69" s="10">
        <v>545</v>
      </c>
      <c r="F69" s="11">
        <v>27284</v>
      </c>
      <c r="G69" s="13" t="e">
        <f t="shared" ref="C69:G70" si="6">SUM(G74,G79)</f>
        <v>#REF!</v>
      </c>
    </row>
    <row r="70" spans="1:8" x14ac:dyDescent="0.2">
      <c r="A70" s="32" t="s">
        <v>9</v>
      </c>
      <c r="B70" s="10">
        <v>24573</v>
      </c>
      <c r="C70" s="12">
        <v>3042</v>
      </c>
      <c r="D70" s="10">
        <v>1253</v>
      </c>
      <c r="E70" s="10">
        <v>350</v>
      </c>
      <c r="F70" s="11">
        <v>19928</v>
      </c>
      <c r="G70" s="13" t="e">
        <f t="shared" si="6"/>
        <v>#REF!</v>
      </c>
    </row>
    <row r="71" spans="1:8" s="1" customFormat="1" hidden="1" x14ac:dyDescent="0.2">
      <c r="A71" s="36"/>
      <c r="B71" s="11"/>
      <c r="C71" s="11"/>
      <c r="D71" s="11"/>
      <c r="E71" s="11"/>
      <c r="F71" s="11"/>
      <c r="G71" s="11"/>
    </row>
    <row r="72" spans="1:8" s="9" customFormat="1" hidden="1" x14ac:dyDescent="0.2">
      <c r="A72" s="32" t="s">
        <v>15</v>
      </c>
      <c r="B72" s="14">
        <v>29809</v>
      </c>
      <c r="C72" s="14">
        <v>3528</v>
      </c>
      <c r="D72" s="15">
        <v>1383</v>
      </c>
      <c r="E72" s="14">
        <v>209</v>
      </c>
      <c r="F72" s="16">
        <v>24689</v>
      </c>
      <c r="G72" s="16" t="e">
        <f>SUM(G74:G75)</f>
        <v>#REF!</v>
      </c>
      <c r="H72" s="8"/>
    </row>
    <row r="73" spans="1:8" hidden="1" x14ac:dyDescent="0.2">
      <c r="A73" s="34"/>
      <c r="B73" s="10"/>
      <c r="C73" s="10"/>
      <c r="D73" s="10"/>
      <c r="E73" s="10"/>
      <c r="G73" s="11"/>
    </row>
    <row r="74" spans="1:8" hidden="1" x14ac:dyDescent="0.2">
      <c r="A74" s="32" t="s">
        <v>8</v>
      </c>
      <c r="B74" s="10">
        <v>15969</v>
      </c>
      <c r="C74" s="10">
        <v>2005</v>
      </c>
      <c r="D74" s="10">
        <v>883</v>
      </c>
      <c r="E74" s="10">
        <v>74</v>
      </c>
      <c r="F74" s="11">
        <v>13007</v>
      </c>
      <c r="G74" s="11" t="e">
        <f>#REF!</f>
        <v>#REF!</v>
      </c>
    </row>
    <row r="75" spans="1:8" hidden="1" x14ac:dyDescent="0.2">
      <c r="A75" s="32" t="s">
        <v>9</v>
      </c>
      <c r="B75" s="10">
        <v>13840</v>
      </c>
      <c r="C75" s="10">
        <v>1523</v>
      </c>
      <c r="D75" s="10">
        <v>500</v>
      </c>
      <c r="E75" s="10">
        <v>135</v>
      </c>
      <c r="F75" s="11">
        <v>11682</v>
      </c>
      <c r="G75" s="11" t="e">
        <f>#REF!</f>
        <v>#REF!</v>
      </c>
    </row>
    <row r="76" spans="1:8" hidden="1" x14ac:dyDescent="0.2">
      <c r="A76" s="34"/>
      <c r="B76" s="10"/>
      <c r="C76" s="10"/>
      <c r="D76" s="10"/>
      <c r="E76" s="10"/>
      <c r="G76" s="11"/>
    </row>
    <row r="77" spans="1:8" s="9" customFormat="1" hidden="1" x14ac:dyDescent="0.2">
      <c r="A77" s="32" t="s">
        <v>16</v>
      </c>
      <c r="B77" s="14">
        <v>29886</v>
      </c>
      <c r="C77" s="14">
        <v>4748</v>
      </c>
      <c r="D77" s="15">
        <v>1929</v>
      </c>
      <c r="E77" s="14">
        <v>686</v>
      </c>
      <c r="F77" s="16">
        <v>22523</v>
      </c>
      <c r="G77" s="16" t="e">
        <f>SUM(G79:G80)</f>
        <v>#REF!</v>
      </c>
      <c r="H77" s="8"/>
    </row>
    <row r="78" spans="1:8" hidden="1" x14ac:dyDescent="0.2">
      <c r="A78" s="34"/>
      <c r="B78" s="10"/>
      <c r="C78" s="10"/>
      <c r="D78" s="10"/>
      <c r="E78" s="10"/>
      <c r="G78" s="11"/>
    </row>
    <row r="79" spans="1:8" hidden="1" x14ac:dyDescent="0.2">
      <c r="A79" s="32" t="s">
        <v>8</v>
      </c>
      <c r="B79" s="10">
        <v>19153</v>
      </c>
      <c r="C79" s="10">
        <v>3229</v>
      </c>
      <c r="D79" s="10">
        <v>1176</v>
      </c>
      <c r="E79" s="10">
        <v>471</v>
      </c>
      <c r="F79" s="11">
        <v>14277</v>
      </c>
      <c r="G79" s="11" t="e">
        <f>#REF!</f>
        <v>#REF!</v>
      </c>
    </row>
    <row r="80" spans="1:8" hidden="1" x14ac:dyDescent="0.2">
      <c r="A80" s="32" t="s">
        <v>9</v>
      </c>
      <c r="B80" s="10">
        <v>10733</v>
      </c>
      <c r="C80" s="10">
        <v>1519</v>
      </c>
      <c r="D80" s="10">
        <v>753</v>
      </c>
      <c r="E80" s="10">
        <v>215</v>
      </c>
      <c r="F80" s="11">
        <v>8246</v>
      </c>
      <c r="G80" s="11" t="e">
        <f>#REF!</f>
        <v>#REF!</v>
      </c>
    </row>
    <row r="81" spans="1:8" hidden="1" x14ac:dyDescent="0.2">
      <c r="A81" s="34"/>
      <c r="B81" s="10"/>
      <c r="C81" s="10"/>
      <c r="D81" s="10"/>
      <c r="E81" s="10"/>
      <c r="G81" s="11"/>
    </row>
    <row r="82" spans="1:8" hidden="1" x14ac:dyDescent="0.2">
      <c r="A82" s="34"/>
      <c r="B82" s="10"/>
      <c r="C82" s="10"/>
      <c r="D82" s="10"/>
      <c r="E82" s="10"/>
      <c r="G82" s="11"/>
    </row>
    <row r="83" spans="1:8" s="9" customFormat="1" x14ac:dyDescent="0.2">
      <c r="A83" s="42" t="s">
        <v>24</v>
      </c>
      <c r="B83" s="14">
        <v>75959</v>
      </c>
      <c r="C83" s="14">
        <v>4431</v>
      </c>
      <c r="D83" s="15">
        <v>2035</v>
      </c>
      <c r="E83" s="14">
        <v>727</v>
      </c>
      <c r="F83" s="16">
        <v>68766</v>
      </c>
      <c r="G83" s="17" t="e">
        <f>SUM(G85:G86)</f>
        <v>#REF!</v>
      </c>
      <c r="H83" s="8"/>
    </row>
    <row r="84" spans="1:8" ht="13.5" customHeight="1" x14ac:dyDescent="0.2">
      <c r="A84" s="34"/>
      <c r="B84" s="10"/>
      <c r="C84" s="10"/>
      <c r="D84" s="10"/>
      <c r="E84" s="10"/>
      <c r="G84" s="11"/>
    </row>
    <row r="85" spans="1:8" x14ac:dyDescent="0.2">
      <c r="A85" s="32" t="s">
        <v>8</v>
      </c>
      <c r="B85" s="10">
        <v>44631</v>
      </c>
      <c r="C85" s="12">
        <v>2367</v>
      </c>
      <c r="D85" s="10">
        <v>1285</v>
      </c>
      <c r="E85" s="10">
        <v>330</v>
      </c>
      <c r="F85" s="11">
        <v>40649</v>
      </c>
      <c r="G85" s="13" t="e">
        <f t="shared" ref="C85:G86" si="7">SUM(G91,G96)</f>
        <v>#REF!</v>
      </c>
    </row>
    <row r="86" spans="1:8" x14ac:dyDescent="0.2">
      <c r="A86" s="32" t="s">
        <v>9</v>
      </c>
      <c r="B86" s="10">
        <v>31328</v>
      </c>
      <c r="C86" s="12">
        <v>2064</v>
      </c>
      <c r="D86" s="10">
        <v>750</v>
      </c>
      <c r="E86" s="10">
        <v>397</v>
      </c>
      <c r="F86" s="11">
        <v>28117</v>
      </c>
      <c r="G86" s="13" t="e">
        <f t="shared" si="7"/>
        <v>#REF!</v>
      </c>
    </row>
    <row r="87" spans="1:8" ht="16.5" customHeight="1" x14ac:dyDescent="0.2">
      <c r="A87" s="32"/>
      <c r="B87" s="10"/>
      <c r="C87" s="10"/>
      <c r="D87" s="10"/>
      <c r="E87" s="10"/>
      <c r="G87" s="11"/>
    </row>
    <row r="88" spans="1:8" hidden="1" x14ac:dyDescent="0.2">
      <c r="A88" s="34"/>
      <c r="B88" s="10"/>
      <c r="C88" s="10"/>
      <c r="D88" s="10"/>
      <c r="E88" s="10"/>
      <c r="G88" s="11"/>
    </row>
    <row r="89" spans="1:8" s="9" customFormat="1" hidden="1" x14ac:dyDescent="0.2">
      <c r="A89" s="32" t="s">
        <v>15</v>
      </c>
      <c r="B89" s="14">
        <v>58802</v>
      </c>
      <c r="C89" s="14">
        <v>3355</v>
      </c>
      <c r="D89" s="15">
        <v>750</v>
      </c>
      <c r="E89" s="14">
        <v>520</v>
      </c>
      <c r="F89" s="16">
        <v>54177</v>
      </c>
      <c r="G89" s="16" t="e">
        <f>SUM(G91:G92)</f>
        <v>#REF!</v>
      </c>
      <c r="H89" s="8"/>
    </row>
    <row r="90" spans="1:8" hidden="1" x14ac:dyDescent="0.2">
      <c r="A90" s="34"/>
      <c r="B90" s="10"/>
      <c r="C90" s="10"/>
      <c r="D90" s="10"/>
      <c r="E90" s="10"/>
      <c r="G90" s="11"/>
    </row>
    <row r="91" spans="1:8" hidden="1" x14ac:dyDescent="0.2">
      <c r="A91" s="32" t="s">
        <v>8</v>
      </c>
      <c r="B91" s="10">
        <v>32779</v>
      </c>
      <c r="C91" s="10">
        <v>1659</v>
      </c>
      <c r="D91" s="10">
        <v>261</v>
      </c>
      <c r="E91" s="10">
        <v>191</v>
      </c>
      <c r="F91" s="11">
        <v>30668</v>
      </c>
      <c r="G91" s="11" t="e">
        <f>#REF!</f>
        <v>#REF!</v>
      </c>
    </row>
    <row r="92" spans="1:8" hidden="1" x14ac:dyDescent="0.2">
      <c r="A92" s="32" t="s">
        <v>9</v>
      </c>
      <c r="B92" s="10">
        <v>26023</v>
      </c>
      <c r="C92" s="10">
        <v>1696</v>
      </c>
      <c r="D92" s="10">
        <v>489</v>
      </c>
      <c r="E92" s="10">
        <v>329</v>
      </c>
      <c r="F92" s="11">
        <v>23509</v>
      </c>
      <c r="G92" s="11" t="e">
        <f>#REF!</f>
        <v>#REF!</v>
      </c>
    </row>
    <row r="93" spans="1:8" hidden="1" x14ac:dyDescent="0.2">
      <c r="A93" s="34"/>
      <c r="B93" s="10"/>
      <c r="C93" s="10"/>
      <c r="D93" s="10"/>
      <c r="E93" s="10"/>
      <c r="G93" s="11"/>
    </row>
    <row r="94" spans="1:8" s="9" customFormat="1" hidden="1" x14ac:dyDescent="0.2">
      <c r="A94" s="32" t="s">
        <v>16</v>
      </c>
      <c r="B94" s="14">
        <v>17157</v>
      </c>
      <c r="C94" s="14">
        <v>1076</v>
      </c>
      <c r="D94" s="15">
        <v>1285</v>
      </c>
      <c r="E94" s="14">
        <v>207</v>
      </c>
      <c r="F94" s="16">
        <v>14589</v>
      </c>
      <c r="G94" s="16" t="e">
        <f>SUM(G96:G97)</f>
        <v>#REF!</v>
      </c>
      <c r="H94" s="8"/>
    </row>
    <row r="95" spans="1:8" hidden="1" x14ac:dyDescent="0.2">
      <c r="A95" s="34"/>
      <c r="B95" s="10"/>
      <c r="C95" s="10"/>
      <c r="D95" s="10"/>
      <c r="E95" s="10"/>
      <c r="G95" s="11"/>
    </row>
    <row r="96" spans="1:8" hidden="1" x14ac:dyDescent="0.2">
      <c r="A96" s="32" t="s">
        <v>8</v>
      </c>
      <c r="B96" s="10">
        <v>11852</v>
      </c>
      <c r="C96" s="10">
        <v>708</v>
      </c>
      <c r="D96" s="10">
        <v>1024</v>
      </c>
      <c r="E96" s="10">
        <v>139</v>
      </c>
      <c r="F96" s="11">
        <v>9981</v>
      </c>
      <c r="G96" s="11" t="e">
        <f>#REF!</f>
        <v>#REF!</v>
      </c>
    </row>
    <row r="97" spans="1:8" hidden="1" x14ac:dyDescent="0.2">
      <c r="A97" s="32" t="s">
        <v>9</v>
      </c>
      <c r="B97" s="10">
        <v>5305</v>
      </c>
      <c r="C97" s="10">
        <v>368</v>
      </c>
      <c r="D97" s="10">
        <v>261</v>
      </c>
      <c r="E97" s="10">
        <v>68</v>
      </c>
      <c r="F97" s="11">
        <v>4608</v>
      </c>
      <c r="G97" s="11" t="e">
        <f>#REF!</f>
        <v>#REF!</v>
      </c>
    </row>
    <row r="98" spans="1:8" hidden="1" x14ac:dyDescent="0.2">
      <c r="A98" s="34"/>
      <c r="B98" s="10"/>
      <c r="C98" s="10"/>
      <c r="D98" s="10"/>
      <c r="E98" s="10"/>
      <c r="G98" s="11"/>
    </row>
    <row r="99" spans="1:8" hidden="1" x14ac:dyDescent="0.2">
      <c r="A99" s="34"/>
      <c r="B99" s="10"/>
      <c r="C99" s="10"/>
      <c r="D99" s="10"/>
      <c r="E99" s="10"/>
      <c r="G99" s="11"/>
    </row>
    <row r="100" spans="1:8" x14ac:dyDescent="0.2">
      <c r="A100" s="42" t="s">
        <v>25</v>
      </c>
      <c r="B100" s="14">
        <v>105426</v>
      </c>
      <c r="C100" s="14">
        <v>6877</v>
      </c>
      <c r="D100" s="15">
        <v>5396</v>
      </c>
      <c r="E100" s="14">
        <v>2317</v>
      </c>
      <c r="F100" s="16">
        <v>90836</v>
      </c>
      <c r="G100" s="17" t="e">
        <f>SUM(G102:G103)</f>
        <v>#REF!</v>
      </c>
    </row>
    <row r="101" spans="1:8" ht="11.25" customHeight="1" x14ac:dyDescent="0.2">
      <c r="A101" s="34"/>
      <c r="B101" s="10"/>
      <c r="C101" s="10"/>
      <c r="D101" s="10"/>
      <c r="E101" s="10"/>
      <c r="G101" s="11"/>
    </row>
    <row r="102" spans="1:8" x14ac:dyDescent="0.2">
      <c r="A102" s="32" t="s">
        <v>8</v>
      </c>
      <c r="B102" s="10">
        <v>64630</v>
      </c>
      <c r="C102" s="12">
        <v>4169</v>
      </c>
      <c r="D102" s="10">
        <v>3208</v>
      </c>
      <c r="E102" s="10">
        <v>1811</v>
      </c>
      <c r="F102" s="11">
        <v>55442</v>
      </c>
      <c r="G102" s="13" t="e">
        <f t="shared" ref="C102:G103" si="8">SUM(G108,G113)</f>
        <v>#REF!</v>
      </c>
    </row>
    <row r="103" spans="1:8" x14ac:dyDescent="0.2">
      <c r="A103" s="32" t="s">
        <v>9</v>
      </c>
      <c r="B103" s="10">
        <v>40796</v>
      </c>
      <c r="C103" s="12">
        <v>2708</v>
      </c>
      <c r="D103" s="10">
        <v>2188</v>
      </c>
      <c r="E103" s="10">
        <v>506</v>
      </c>
      <c r="F103" s="11">
        <v>35394</v>
      </c>
      <c r="G103" s="13" t="e">
        <f t="shared" si="8"/>
        <v>#REF!</v>
      </c>
    </row>
    <row r="104" spans="1:8" ht="18.75" customHeight="1" x14ac:dyDescent="0.2">
      <c r="A104" s="32"/>
      <c r="B104" s="12"/>
      <c r="C104" s="12"/>
      <c r="D104" s="12"/>
      <c r="E104" s="12"/>
      <c r="F104" s="18"/>
      <c r="G104" s="11"/>
    </row>
    <row r="105" spans="1:8" s="1" customFormat="1" hidden="1" x14ac:dyDescent="0.2">
      <c r="A105" s="34"/>
      <c r="B105" s="12"/>
      <c r="C105" s="12"/>
      <c r="D105" s="12"/>
      <c r="E105" s="12"/>
      <c r="F105" s="18"/>
      <c r="G105" s="11"/>
    </row>
    <row r="106" spans="1:8" s="9" customFormat="1" hidden="1" x14ac:dyDescent="0.2">
      <c r="A106" s="32" t="s">
        <v>15</v>
      </c>
      <c r="B106" s="14">
        <v>64255</v>
      </c>
      <c r="C106" s="14">
        <v>2553</v>
      </c>
      <c r="D106" s="15">
        <v>2413</v>
      </c>
      <c r="E106" s="14">
        <v>1203</v>
      </c>
      <c r="F106" s="16">
        <v>58086</v>
      </c>
      <c r="G106" s="16" t="e">
        <f>SUM(G108:G109)</f>
        <v>#REF!</v>
      </c>
      <c r="H106" s="8"/>
    </row>
    <row r="107" spans="1:8" hidden="1" x14ac:dyDescent="0.2">
      <c r="A107" s="34"/>
      <c r="B107" s="10"/>
      <c r="C107" s="10"/>
      <c r="D107" s="10"/>
      <c r="E107" s="10"/>
      <c r="G107" s="11"/>
    </row>
    <row r="108" spans="1:8" hidden="1" x14ac:dyDescent="0.2">
      <c r="A108" s="32" t="s">
        <v>8</v>
      </c>
      <c r="B108" s="10">
        <v>35820</v>
      </c>
      <c r="C108" s="10">
        <v>1268</v>
      </c>
      <c r="D108" s="10">
        <v>1083</v>
      </c>
      <c r="E108" s="10">
        <v>900</v>
      </c>
      <c r="F108" s="11">
        <v>32569</v>
      </c>
      <c r="G108" s="11" t="e">
        <f>#REF!</f>
        <v>#REF!</v>
      </c>
    </row>
    <row r="109" spans="1:8" hidden="1" x14ac:dyDescent="0.2">
      <c r="A109" s="32" t="s">
        <v>9</v>
      </c>
      <c r="B109" s="10">
        <v>28435</v>
      </c>
      <c r="C109" s="10">
        <v>1285</v>
      </c>
      <c r="D109" s="10">
        <v>1330</v>
      </c>
      <c r="E109" s="10">
        <v>303</v>
      </c>
      <c r="F109" s="11">
        <v>25517</v>
      </c>
      <c r="G109" s="11" t="e">
        <f>#REF!</f>
        <v>#REF!</v>
      </c>
    </row>
    <row r="110" spans="1:8" hidden="1" x14ac:dyDescent="0.2">
      <c r="A110" s="34"/>
      <c r="B110" s="10"/>
      <c r="C110" s="10"/>
      <c r="D110" s="10"/>
      <c r="E110" s="10"/>
      <c r="G110" s="11"/>
    </row>
    <row r="111" spans="1:8" s="9" customFormat="1" hidden="1" x14ac:dyDescent="0.2">
      <c r="A111" s="32" t="s">
        <v>16</v>
      </c>
      <c r="B111" s="14">
        <v>41171</v>
      </c>
      <c r="C111" s="14">
        <v>4324</v>
      </c>
      <c r="D111" s="15">
        <v>2983</v>
      </c>
      <c r="E111" s="14">
        <v>1114</v>
      </c>
      <c r="F111" s="16">
        <v>32750</v>
      </c>
      <c r="G111" s="16" t="e">
        <f>SUM(G113:G114)</f>
        <v>#REF!</v>
      </c>
      <c r="H111" s="8"/>
    </row>
    <row r="112" spans="1:8" hidden="1" x14ac:dyDescent="0.2">
      <c r="A112" s="34"/>
      <c r="B112" s="10"/>
      <c r="C112" s="10"/>
      <c r="D112" s="10"/>
      <c r="E112" s="10"/>
      <c r="G112" s="11"/>
    </row>
    <row r="113" spans="1:8" hidden="1" x14ac:dyDescent="0.2">
      <c r="A113" s="32" t="s">
        <v>8</v>
      </c>
      <c r="B113" s="10">
        <v>28810</v>
      </c>
      <c r="C113" s="10">
        <v>2901</v>
      </c>
      <c r="D113" s="10">
        <v>2125</v>
      </c>
      <c r="E113" s="10">
        <v>911</v>
      </c>
      <c r="F113" s="11">
        <v>22873</v>
      </c>
      <c r="G113" s="11" t="e">
        <f>#REF!</f>
        <v>#REF!</v>
      </c>
    </row>
    <row r="114" spans="1:8" hidden="1" x14ac:dyDescent="0.2">
      <c r="A114" s="32" t="s">
        <v>9</v>
      </c>
      <c r="B114" s="10">
        <v>12361</v>
      </c>
      <c r="C114" s="10">
        <v>1423</v>
      </c>
      <c r="D114" s="10">
        <v>858</v>
      </c>
      <c r="E114" s="10">
        <v>203</v>
      </c>
      <c r="F114" s="11">
        <v>9877</v>
      </c>
      <c r="G114" s="11" t="e">
        <f>#REF!</f>
        <v>#REF!</v>
      </c>
    </row>
    <row r="115" spans="1:8" hidden="1" x14ac:dyDescent="0.2">
      <c r="A115" s="34"/>
      <c r="B115" s="10"/>
      <c r="C115" s="10"/>
      <c r="D115" s="10"/>
      <c r="E115" s="10"/>
      <c r="G115" s="11"/>
    </row>
    <row r="116" spans="1:8" hidden="1" x14ac:dyDescent="0.2">
      <c r="A116" s="34"/>
      <c r="B116" s="10"/>
      <c r="C116" s="10"/>
      <c r="D116" s="10"/>
      <c r="E116" s="10"/>
      <c r="G116" s="11"/>
    </row>
    <row r="117" spans="1:8" x14ac:dyDescent="0.2">
      <c r="A117" s="42" t="s">
        <v>26</v>
      </c>
      <c r="B117" s="14">
        <v>9942</v>
      </c>
      <c r="C117" s="14">
        <v>1916</v>
      </c>
      <c r="D117" s="15">
        <v>742</v>
      </c>
      <c r="E117" s="14">
        <v>379</v>
      </c>
      <c r="F117" s="16">
        <v>6905</v>
      </c>
      <c r="G117" s="17" t="e">
        <f>SUM(G119:G120)</f>
        <v>#REF!</v>
      </c>
    </row>
    <row r="118" spans="1:8" ht="11.25" customHeight="1" x14ac:dyDescent="0.2">
      <c r="A118" s="34"/>
      <c r="B118" s="10"/>
      <c r="C118" s="10"/>
      <c r="D118" s="10"/>
      <c r="E118" s="10"/>
      <c r="G118" s="11"/>
    </row>
    <row r="119" spans="1:8" x14ac:dyDescent="0.2">
      <c r="A119" s="32" t="s">
        <v>8</v>
      </c>
      <c r="B119" s="10">
        <v>6449</v>
      </c>
      <c r="C119" s="12">
        <v>1446</v>
      </c>
      <c r="D119" s="10">
        <v>549</v>
      </c>
      <c r="E119" s="10">
        <v>257</v>
      </c>
      <c r="F119" s="11">
        <v>4197</v>
      </c>
      <c r="G119" s="13" t="e">
        <f t="shared" ref="C119:G120" si="9">SUM(G124,G129)</f>
        <v>#REF!</v>
      </c>
    </row>
    <row r="120" spans="1:8" x14ac:dyDescent="0.2">
      <c r="A120" s="32" t="s">
        <v>9</v>
      </c>
      <c r="B120" s="12">
        <v>3493</v>
      </c>
      <c r="C120" s="12">
        <v>470</v>
      </c>
      <c r="D120" s="10">
        <v>193</v>
      </c>
      <c r="E120" s="10">
        <v>122</v>
      </c>
      <c r="F120" s="11">
        <v>2708</v>
      </c>
      <c r="G120" s="13" t="e">
        <f t="shared" si="9"/>
        <v>#REF!</v>
      </c>
    </row>
    <row r="121" spans="1:8" s="1" customFormat="1" ht="18.75" customHeight="1" x14ac:dyDescent="0.2">
      <c r="A121" s="36"/>
      <c r="B121" s="12"/>
      <c r="C121" s="10"/>
      <c r="D121" s="10"/>
      <c r="E121" s="10"/>
      <c r="F121" s="11"/>
      <c r="G121" s="11"/>
    </row>
    <row r="122" spans="1:8" s="9" customFormat="1" hidden="1" x14ac:dyDescent="0.2">
      <c r="A122" s="32" t="s">
        <v>15</v>
      </c>
      <c r="B122" s="14">
        <v>1637</v>
      </c>
      <c r="C122" s="14">
        <v>273</v>
      </c>
      <c r="D122" s="15">
        <v>41</v>
      </c>
      <c r="E122" s="14">
        <v>40</v>
      </c>
      <c r="F122" s="16">
        <v>1283</v>
      </c>
      <c r="G122" s="16" t="e">
        <f>SUM(G124:G125)</f>
        <v>#REF!</v>
      </c>
      <c r="H122" s="8"/>
    </row>
    <row r="123" spans="1:8" hidden="1" x14ac:dyDescent="0.2">
      <c r="A123" s="34"/>
      <c r="B123" s="10"/>
      <c r="C123" s="10"/>
      <c r="D123" s="10"/>
      <c r="E123" s="10"/>
      <c r="G123" s="11"/>
    </row>
    <row r="124" spans="1:8" hidden="1" x14ac:dyDescent="0.2">
      <c r="A124" s="32" t="s">
        <v>8</v>
      </c>
      <c r="B124" s="10">
        <v>907</v>
      </c>
      <c r="C124" s="10">
        <v>211</v>
      </c>
      <c r="D124" s="10">
        <v>0</v>
      </c>
      <c r="E124" s="10">
        <v>0</v>
      </c>
      <c r="F124" s="11">
        <v>696</v>
      </c>
      <c r="G124" s="11" t="e">
        <f>#REF!</f>
        <v>#REF!</v>
      </c>
    </row>
    <row r="125" spans="1:8" hidden="1" x14ac:dyDescent="0.2">
      <c r="A125" s="32" t="s">
        <v>9</v>
      </c>
      <c r="B125" s="10">
        <v>730</v>
      </c>
      <c r="C125" s="10">
        <v>62</v>
      </c>
      <c r="D125" s="10">
        <v>41</v>
      </c>
      <c r="E125" s="10">
        <v>40</v>
      </c>
      <c r="F125" s="11">
        <v>587</v>
      </c>
      <c r="G125" s="11" t="e">
        <f>#REF!</f>
        <v>#REF!</v>
      </c>
    </row>
    <row r="126" spans="1:8" hidden="1" x14ac:dyDescent="0.2">
      <c r="A126" s="34"/>
      <c r="B126" s="10"/>
      <c r="C126" s="10"/>
      <c r="D126" s="10"/>
      <c r="E126" s="10"/>
      <c r="G126" s="11"/>
    </row>
    <row r="127" spans="1:8" s="9" customFormat="1" hidden="1" x14ac:dyDescent="0.2">
      <c r="A127" s="32" t="s">
        <v>16</v>
      </c>
      <c r="B127" s="14">
        <v>8305</v>
      </c>
      <c r="C127" s="14">
        <v>1643</v>
      </c>
      <c r="D127" s="15">
        <v>701</v>
      </c>
      <c r="E127" s="14">
        <v>339</v>
      </c>
      <c r="F127" s="16">
        <v>5622</v>
      </c>
      <c r="G127" s="16" t="e">
        <f>SUM(G129:G130)</f>
        <v>#REF!</v>
      </c>
      <c r="H127" s="8"/>
    </row>
    <row r="128" spans="1:8" hidden="1" x14ac:dyDescent="0.2">
      <c r="A128" s="34"/>
      <c r="B128" s="10"/>
      <c r="C128" s="10"/>
      <c r="D128" s="10"/>
      <c r="E128" s="10"/>
      <c r="G128" s="11"/>
    </row>
    <row r="129" spans="1:8" hidden="1" x14ac:dyDescent="0.2">
      <c r="A129" s="32" t="s">
        <v>8</v>
      </c>
      <c r="B129" s="10">
        <v>5542</v>
      </c>
      <c r="C129" s="10">
        <v>1235</v>
      </c>
      <c r="D129" s="10">
        <v>549</v>
      </c>
      <c r="E129" s="10">
        <v>257</v>
      </c>
      <c r="F129" s="11">
        <v>3501</v>
      </c>
      <c r="G129" s="11" t="e">
        <f>#REF!</f>
        <v>#REF!</v>
      </c>
    </row>
    <row r="130" spans="1:8" hidden="1" x14ac:dyDescent="0.2">
      <c r="A130" s="32" t="s">
        <v>9</v>
      </c>
      <c r="B130" s="10">
        <v>2763</v>
      </c>
      <c r="C130" s="10">
        <v>408</v>
      </c>
      <c r="D130" s="10">
        <v>152</v>
      </c>
      <c r="E130" s="10">
        <v>82</v>
      </c>
      <c r="F130" s="11">
        <v>2121</v>
      </c>
      <c r="G130" s="11" t="e">
        <f>#REF!</f>
        <v>#REF!</v>
      </c>
    </row>
    <row r="131" spans="1:8" hidden="1" x14ac:dyDescent="0.2">
      <c r="A131" s="34"/>
      <c r="B131" s="10"/>
      <c r="C131" s="10"/>
      <c r="D131" s="10"/>
      <c r="E131" s="10"/>
      <c r="G131" s="11"/>
    </row>
    <row r="132" spans="1:8" hidden="1" x14ac:dyDescent="0.2">
      <c r="A132" s="34"/>
      <c r="B132" s="10"/>
      <c r="C132" s="10"/>
      <c r="D132" s="10"/>
      <c r="E132" s="10"/>
      <c r="G132" s="11"/>
    </row>
    <row r="133" spans="1:8" x14ac:dyDescent="0.2">
      <c r="A133" s="42" t="s">
        <v>27</v>
      </c>
      <c r="B133" s="14">
        <v>31722</v>
      </c>
      <c r="C133" s="14">
        <v>3972</v>
      </c>
      <c r="D133" s="15">
        <v>1419</v>
      </c>
      <c r="E133" s="14">
        <v>990</v>
      </c>
      <c r="F133" s="16">
        <v>25341</v>
      </c>
      <c r="G133" s="17" t="e">
        <f>SUM(G135:G136)</f>
        <v>#REF!</v>
      </c>
    </row>
    <row r="134" spans="1:8" ht="11.25" customHeight="1" x14ac:dyDescent="0.2">
      <c r="A134" s="34"/>
      <c r="B134" s="10"/>
      <c r="C134" s="10"/>
      <c r="D134" s="10"/>
      <c r="E134" s="10"/>
      <c r="G134" s="11"/>
    </row>
    <row r="135" spans="1:8" x14ac:dyDescent="0.2">
      <c r="A135" s="32" t="s">
        <v>8</v>
      </c>
      <c r="B135" s="10">
        <v>17000</v>
      </c>
      <c r="C135" s="12">
        <v>2422</v>
      </c>
      <c r="D135" s="10">
        <v>706</v>
      </c>
      <c r="E135" s="10">
        <v>688</v>
      </c>
      <c r="F135" s="11">
        <v>13184</v>
      </c>
      <c r="G135" s="13" t="e">
        <f t="shared" ref="C135:G136" si="10">SUM(G140,G145)</f>
        <v>#REF!</v>
      </c>
    </row>
    <row r="136" spans="1:8" x14ac:dyDescent="0.2">
      <c r="A136" s="32" t="s">
        <v>9</v>
      </c>
      <c r="B136" s="10">
        <v>14722</v>
      </c>
      <c r="C136" s="12">
        <v>1550</v>
      </c>
      <c r="D136" s="10">
        <v>713</v>
      </c>
      <c r="E136" s="10">
        <v>302</v>
      </c>
      <c r="F136" s="11">
        <v>12157</v>
      </c>
      <c r="G136" s="13" t="e">
        <f t="shared" si="10"/>
        <v>#REF!</v>
      </c>
    </row>
    <row r="137" spans="1:8" ht="17.25" hidden="1" customHeight="1" x14ac:dyDescent="0.2">
      <c r="A137" s="34"/>
      <c r="B137" s="10"/>
      <c r="C137" s="10"/>
      <c r="D137" s="10"/>
      <c r="E137" s="10"/>
      <c r="G137" s="11"/>
    </row>
    <row r="138" spans="1:8" s="9" customFormat="1" hidden="1" x14ac:dyDescent="0.2">
      <c r="A138" s="32" t="s">
        <v>15</v>
      </c>
      <c r="B138" s="14">
        <v>21580</v>
      </c>
      <c r="C138" s="14">
        <v>1537</v>
      </c>
      <c r="D138" s="15">
        <v>1019</v>
      </c>
      <c r="E138" s="14">
        <v>527</v>
      </c>
      <c r="F138" s="16">
        <v>18497</v>
      </c>
      <c r="G138" s="16" t="e">
        <f>SUM(G140:G141)</f>
        <v>#REF!</v>
      </c>
      <c r="H138" s="8"/>
    </row>
    <row r="139" spans="1:8" hidden="1" x14ac:dyDescent="0.2">
      <c r="A139" s="34"/>
      <c r="B139" s="10"/>
      <c r="C139" s="10"/>
      <c r="D139" s="10"/>
      <c r="E139" s="10"/>
      <c r="G139" s="11"/>
    </row>
    <row r="140" spans="1:8" hidden="1" x14ac:dyDescent="0.2">
      <c r="A140" s="32" t="s">
        <v>8</v>
      </c>
      <c r="B140" s="10">
        <v>10081</v>
      </c>
      <c r="C140" s="10">
        <v>607</v>
      </c>
      <c r="D140" s="10">
        <v>421</v>
      </c>
      <c r="E140" s="10">
        <v>256</v>
      </c>
      <c r="F140" s="11">
        <v>8797</v>
      </c>
      <c r="G140" s="11" t="e">
        <f>#REF!</f>
        <v>#REF!</v>
      </c>
    </row>
    <row r="141" spans="1:8" hidden="1" x14ac:dyDescent="0.2">
      <c r="A141" s="32" t="s">
        <v>9</v>
      </c>
      <c r="B141" s="10">
        <v>11499</v>
      </c>
      <c r="C141" s="10">
        <v>930</v>
      </c>
      <c r="D141" s="10">
        <v>598</v>
      </c>
      <c r="E141" s="10">
        <v>271</v>
      </c>
      <c r="F141" s="11">
        <v>9700</v>
      </c>
      <c r="G141" s="11" t="e">
        <f>#REF!</f>
        <v>#REF!</v>
      </c>
    </row>
    <row r="142" spans="1:8" ht="16.5" hidden="1" customHeight="1" x14ac:dyDescent="0.2">
      <c r="A142" s="34"/>
      <c r="B142" s="10"/>
      <c r="C142" s="10"/>
      <c r="D142" s="10"/>
      <c r="E142" s="10"/>
      <c r="G142" s="11"/>
    </row>
    <row r="143" spans="1:8" s="9" customFormat="1" hidden="1" x14ac:dyDescent="0.2">
      <c r="A143" s="32" t="s">
        <v>16</v>
      </c>
      <c r="B143" s="14">
        <v>10142</v>
      </c>
      <c r="C143" s="14">
        <v>2435</v>
      </c>
      <c r="D143" s="15">
        <v>400</v>
      </c>
      <c r="E143" s="14">
        <v>463</v>
      </c>
      <c r="F143" s="16">
        <v>6844</v>
      </c>
      <c r="G143" s="16" t="e">
        <f>SUM(G145:G146)</f>
        <v>#REF!</v>
      </c>
      <c r="H143" s="8"/>
    </row>
    <row r="144" spans="1:8" hidden="1" x14ac:dyDescent="0.2">
      <c r="A144" s="34"/>
      <c r="B144" s="10"/>
      <c r="C144" s="10"/>
      <c r="D144" s="10"/>
      <c r="E144" s="10"/>
      <c r="G144" s="11"/>
    </row>
    <row r="145" spans="1:8" hidden="1" x14ac:dyDescent="0.2">
      <c r="A145" s="32" t="s">
        <v>8</v>
      </c>
      <c r="B145" s="10">
        <v>6919</v>
      </c>
      <c r="C145" s="10">
        <v>1815</v>
      </c>
      <c r="D145" s="10">
        <v>285</v>
      </c>
      <c r="E145" s="10">
        <v>432</v>
      </c>
      <c r="F145" s="11">
        <v>4387</v>
      </c>
      <c r="G145" s="11" t="e">
        <f>#REF!</f>
        <v>#REF!</v>
      </c>
    </row>
    <row r="146" spans="1:8" hidden="1" x14ac:dyDescent="0.2">
      <c r="A146" s="32" t="s">
        <v>9</v>
      </c>
      <c r="B146" s="10">
        <v>3223</v>
      </c>
      <c r="C146" s="10">
        <v>620</v>
      </c>
      <c r="D146" s="10">
        <v>115</v>
      </c>
      <c r="E146" s="10">
        <v>31</v>
      </c>
      <c r="F146" s="11">
        <v>2457</v>
      </c>
      <c r="G146" s="11" t="e">
        <f>#REF!</f>
        <v>#REF!</v>
      </c>
    </row>
    <row r="147" spans="1:8" ht="18.75" customHeight="1" x14ac:dyDescent="0.2">
      <c r="A147" s="32"/>
      <c r="B147" s="10"/>
      <c r="C147" s="10"/>
      <c r="D147" s="10"/>
      <c r="E147" s="10"/>
      <c r="G147" s="11"/>
    </row>
    <row r="148" spans="1:8" s="1" customFormat="1" hidden="1" x14ac:dyDescent="0.2">
      <c r="A148" s="34"/>
      <c r="B148" s="12"/>
      <c r="C148" s="12"/>
      <c r="D148" s="12"/>
      <c r="E148" s="12"/>
      <c r="F148" s="18"/>
      <c r="G148" s="11"/>
    </row>
    <row r="149" spans="1:8" x14ac:dyDescent="0.2">
      <c r="A149" s="42" t="s">
        <v>28</v>
      </c>
      <c r="B149" s="15">
        <v>26722</v>
      </c>
      <c r="C149" s="15">
        <v>3755</v>
      </c>
      <c r="D149" s="15">
        <v>1809</v>
      </c>
      <c r="E149" s="15">
        <v>664</v>
      </c>
      <c r="F149" s="19">
        <v>20494</v>
      </c>
      <c r="G149" s="17" t="e">
        <f>SUM(G151:G152)</f>
        <v>#REF!</v>
      </c>
    </row>
    <row r="150" spans="1:8" ht="11.25" customHeight="1" x14ac:dyDescent="0.2">
      <c r="A150" s="34"/>
      <c r="B150" s="10"/>
      <c r="C150" s="10"/>
      <c r="D150" s="10"/>
      <c r="E150" s="10"/>
      <c r="G150" s="11"/>
    </row>
    <row r="151" spans="1:8" x14ac:dyDescent="0.2">
      <c r="A151" s="32" t="s">
        <v>8</v>
      </c>
      <c r="B151" s="10">
        <v>16331</v>
      </c>
      <c r="C151" s="12">
        <v>2787</v>
      </c>
      <c r="D151" s="10">
        <v>1190</v>
      </c>
      <c r="E151" s="10">
        <v>589</v>
      </c>
      <c r="F151" s="11">
        <v>11765</v>
      </c>
      <c r="G151" s="13" t="e">
        <f t="shared" ref="C151:G152" si="11">SUM(G156,G161)</f>
        <v>#REF!</v>
      </c>
    </row>
    <row r="152" spans="1:8" x14ac:dyDescent="0.2">
      <c r="A152" s="32" t="s">
        <v>9</v>
      </c>
      <c r="B152" s="10">
        <v>10391</v>
      </c>
      <c r="C152" s="12">
        <v>968</v>
      </c>
      <c r="D152" s="10">
        <v>619</v>
      </c>
      <c r="E152" s="10">
        <v>75</v>
      </c>
      <c r="F152" s="11">
        <v>8729</v>
      </c>
      <c r="G152" s="13" t="e">
        <f t="shared" si="11"/>
        <v>#REF!</v>
      </c>
    </row>
    <row r="153" spans="1:8" ht="18.75" customHeight="1" x14ac:dyDescent="0.2">
      <c r="A153" s="34"/>
      <c r="B153" s="10"/>
      <c r="C153" s="10"/>
      <c r="D153" s="10"/>
      <c r="E153" s="10"/>
      <c r="G153" s="11"/>
    </row>
    <row r="154" spans="1:8" s="9" customFormat="1" hidden="1" x14ac:dyDescent="0.2">
      <c r="A154" s="32" t="s">
        <v>15</v>
      </c>
      <c r="B154" s="14">
        <v>12671</v>
      </c>
      <c r="C154" s="14">
        <v>1198</v>
      </c>
      <c r="D154" s="15">
        <v>591</v>
      </c>
      <c r="E154" s="14">
        <v>239</v>
      </c>
      <c r="F154" s="16">
        <v>10643</v>
      </c>
      <c r="G154" s="16" t="e">
        <f>SUM(G156:G157)</f>
        <v>#REF!</v>
      </c>
      <c r="H154" s="8"/>
    </row>
    <row r="155" spans="1:8" hidden="1" x14ac:dyDescent="0.2">
      <c r="A155" s="34"/>
      <c r="B155" s="10"/>
      <c r="C155" s="10"/>
      <c r="D155" s="10"/>
      <c r="E155" s="10"/>
      <c r="G155" s="11"/>
    </row>
    <row r="156" spans="1:8" hidden="1" x14ac:dyDescent="0.2">
      <c r="A156" s="32" t="s">
        <v>8</v>
      </c>
      <c r="B156" s="10">
        <v>7051</v>
      </c>
      <c r="C156" s="10">
        <v>956</v>
      </c>
      <c r="D156" s="10">
        <v>359</v>
      </c>
      <c r="E156" s="10">
        <v>239</v>
      </c>
      <c r="F156" s="11">
        <v>5497</v>
      </c>
      <c r="G156" s="11" t="e">
        <f>#REF!</f>
        <v>#REF!</v>
      </c>
    </row>
    <row r="157" spans="1:8" hidden="1" x14ac:dyDescent="0.2">
      <c r="A157" s="32" t="s">
        <v>9</v>
      </c>
      <c r="B157" s="10">
        <v>5620</v>
      </c>
      <c r="C157" s="10">
        <v>242</v>
      </c>
      <c r="D157" s="10">
        <v>232</v>
      </c>
      <c r="E157" s="10">
        <v>0</v>
      </c>
      <c r="F157" s="11">
        <v>5146</v>
      </c>
      <c r="G157" s="11" t="e">
        <f>#REF!</f>
        <v>#REF!</v>
      </c>
    </row>
    <row r="158" spans="1:8" hidden="1" x14ac:dyDescent="0.2">
      <c r="A158" s="34"/>
      <c r="B158" s="10"/>
      <c r="C158" s="10"/>
      <c r="D158" s="10"/>
      <c r="E158" s="10"/>
      <c r="G158" s="11"/>
    </row>
    <row r="159" spans="1:8" s="9" customFormat="1" hidden="1" x14ac:dyDescent="0.2">
      <c r="A159" s="32" t="s">
        <v>16</v>
      </c>
      <c r="B159" s="14">
        <v>14051</v>
      </c>
      <c r="C159" s="14">
        <v>2557</v>
      </c>
      <c r="D159" s="15">
        <v>1218</v>
      </c>
      <c r="E159" s="14">
        <v>425</v>
      </c>
      <c r="F159" s="16">
        <v>9851</v>
      </c>
      <c r="G159" s="16" t="e">
        <f>SUM(G161:G162)</f>
        <v>#REF!</v>
      </c>
      <c r="H159" s="8"/>
    </row>
    <row r="160" spans="1:8" hidden="1" x14ac:dyDescent="0.2">
      <c r="A160" s="34"/>
      <c r="B160" s="10"/>
      <c r="C160" s="10"/>
      <c r="D160" s="10"/>
      <c r="E160" s="10"/>
      <c r="G160" s="11"/>
    </row>
    <row r="161" spans="1:8" hidden="1" x14ac:dyDescent="0.2">
      <c r="A161" s="32" t="s">
        <v>8</v>
      </c>
      <c r="B161" s="10">
        <v>9280</v>
      </c>
      <c r="C161" s="10">
        <v>1831</v>
      </c>
      <c r="D161" s="10">
        <v>831</v>
      </c>
      <c r="E161" s="10">
        <v>350</v>
      </c>
      <c r="F161" s="11">
        <v>6268</v>
      </c>
      <c r="G161" s="11" t="e">
        <f>#REF!</f>
        <v>#REF!</v>
      </c>
    </row>
    <row r="162" spans="1:8" hidden="1" x14ac:dyDescent="0.2">
      <c r="A162" s="32" t="s">
        <v>9</v>
      </c>
      <c r="B162" s="10">
        <v>4771</v>
      </c>
      <c r="C162" s="10">
        <v>726</v>
      </c>
      <c r="D162" s="10">
        <v>387</v>
      </c>
      <c r="E162" s="10">
        <v>75</v>
      </c>
      <c r="F162" s="11">
        <v>3583</v>
      </c>
      <c r="G162" s="11" t="e">
        <f>#REF!</f>
        <v>#REF!</v>
      </c>
    </row>
    <row r="163" spans="1:8" hidden="1" x14ac:dyDescent="0.2">
      <c r="A163" s="34"/>
      <c r="B163" s="10"/>
      <c r="C163" s="10"/>
      <c r="D163" s="10"/>
      <c r="E163" s="10"/>
      <c r="G163" s="11"/>
    </row>
    <row r="164" spans="1:8" hidden="1" x14ac:dyDescent="0.2">
      <c r="A164" s="34"/>
      <c r="B164" s="10"/>
      <c r="C164" s="10"/>
      <c r="D164" s="10"/>
      <c r="E164" s="10"/>
      <c r="G164" s="11"/>
    </row>
    <row r="165" spans="1:8" x14ac:dyDescent="0.2">
      <c r="A165" s="42" t="s">
        <v>29</v>
      </c>
      <c r="B165" s="14">
        <v>559392</v>
      </c>
      <c r="C165" s="14">
        <v>33977</v>
      </c>
      <c r="D165" s="15">
        <v>14911</v>
      </c>
      <c r="E165" s="14">
        <v>6481</v>
      </c>
      <c r="F165" s="16">
        <v>504023</v>
      </c>
      <c r="G165" s="16" t="e">
        <f>SUM(G167:G168)</f>
        <v>#REF!</v>
      </c>
    </row>
    <row r="166" spans="1:8" ht="11.25" customHeight="1" x14ac:dyDescent="0.2">
      <c r="A166" s="34"/>
      <c r="B166" s="10"/>
      <c r="C166" s="10"/>
      <c r="D166" s="10"/>
      <c r="E166" s="10"/>
      <c r="G166" s="11"/>
    </row>
    <row r="167" spans="1:8" x14ac:dyDescent="0.2">
      <c r="A167" s="32" t="s">
        <v>8</v>
      </c>
      <c r="B167" s="10">
        <v>311632</v>
      </c>
      <c r="C167" s="12">
        <v>14904</v>
      </c>
      <c r="D167" s="10">
        <v>6158</v>
      </c>
      <c r="E167" s="10">
        <v>3833</v>
      </c>
      <c r="F167" s="11">
        <v>286737</v>
      </c>
      <c r="G167" s="11" t="e">
        <f t="shared" ref="C167:G168" si="12">SUM(G172,G177)</f>
        <v>#REF!</v>
      </c>
    </row>
    <row r="168" spans="1:8" x14ac:dyDescent="0.2">
      <c r="A168" s="32" t="s">
        <v>9</v>
      </c>
      <c r="B168" s="10">
        <v>247760</v>
      </c>
      <c r="C168" s="12">
        <v>19073</v>
      </c>
      <c r="D168" s="10">
        <v>8753</v>
      </c>
      <c r="E168" s="10">
        <v>2648</v>
      </c>
      <c r="F168" s="11">
        <v>217286</v>
      </c>
      <c r="G168" s="13" t="e">
        <f t="shared" si="12"/>
        <v>#REF!</v>
      </c>
    </row>
    <row r="169" spans="1:8" hidden="1" x14ac:dyDescent="0.2">
      <c r="A169" s="34"/>
      <c r="B169" s="10"/>
      <c r="C169" s="10"/>
      <c r="D169" s="10"/>
      <c r="E169" s="10"/>
      <c r="G169" s="11"/>
    </row>
    <row r="170" spans="1:8" s="9" customFormat="1" hidden="1" x14ac:dyDescent="0.2">
      <c r="A170" s="32" t="s">
        <v>15</v>
      </c>
      <c r="B170" s="14">
        <v>534285</v>
      </c>
      <c r="C170" s="14">
        <v>29317</v>
      </c>
      <c r="D170" s="15">
        <v>13957</v>
      </c>
      <c r="E170" s="14">
        <v>6063</v>
      </c>
      <c r="F170" s="16">
        <v>484948</v>
      </c>
      <c r="G170" s="16" t="e">
        <f>SUM(G172:G173)</f>
        <v>#REF!</v>
      </c>
      <c r="H170" s="8"/>
    </row>
    <row r="171" spans="1:8" hidden="1" x14ac:dyDescent="0.2">
      <c r="A171" s="34"/>
      <c r="B171" s="10"/>
      <c r="C171" s="10"/>
      <c r="D171" s="10"/>
      <c r="E171" s="10"/>
      <c r="G171" s="11"/>
    </row>
    <row r="172" spans="1:8" hidden="1" x14ac:dyDescent="0.2">
      <c r="A172" s="32" t="s">
        <v>8</v>
      </c>
      <c r="B172" s="10">
        <v>293926</v>
      </c>
      <c r="C172" s="10">
        <v>11804</v>
      </c>
      <c r="D172" s="10">
        <v>5507</v>
      </c>
      <c r="E172" s="10">
        <v>3469</v>
      </c>
      <c r="F172" s="11">
        <v>273146</v>
      </c>
      <c r="G172" s="11" t="e">
        <f>#REF!</f>
        <v>#REF!</v>
      </c>
    </row>
    <row r="173" spans="1:8" hidden="1" x14ac:dyDescent="0.2">
      <c r="A173" s="32" t="s">
        <v>9</v>
      </c>
      <c r="B173" s="10">
        <v>240359</v>
      </c>
      <c r="C173" s="10">
        <v>17513</v>
      </c>
      <c r="D173" s="10">
        <v>8450</v>
      </c>
      <c r="E173" s="10">
        <v>2594</v>
      </c>
      <c r="F173" s="11">
        <v>211802</v>
      </c>
      <c r="G173" s="11" t="e">
        <f>#REF!</f>
        <v>#REF!</v>
      </c>
    </row>
    <row r="174" spans="1:8" ht="16.5" hidden="1" customHeight="1" x14ac:dyDescent="0.2">
      <c r="A174" s="34"/>
      <c r="B174" s="10"/>
      <c r="C174" s="10"/>
      <c r="D174" s="10"/>
      <c r="E174" s="10"/>
      <c r="G174" s="11"/>
    </row>
    <row r="175" spans="1:8" s="9" customFormat="1" hidden="1" x14ac:dyDescent="0.2">
      <c r="A175" s="32" t="s">
        <v>16</v>
      </c>
      <c r="B175" s="14">
        <v>25107</v>
      </c>
      <c r="C175" s="14">
        <v>4660</v>
      </c>
      <c r="D175" s="15">
        <v>954</v>
      </c>
      <c r="E175" s="14">
        <v>418</v>
      </c>
      <c r="F175" s="16">
        <v>19075</v>
      </c>
      <c r="G175" s="16" t="e">
        <f>SUM(G177:G178)</f>
        <v>#REF!</v>
      </c>
      <c r="H175" s="8"/>
    </row>
    <row r="176" spans="1:8" hidden="1" x14ac:dyDescent="0.2">
      <c r="A176" s="34"/>
      <c r="B176" s="10"/>
      <c r="C176" s="10"/>
      <c r="D176" s="10"/>
      <c r="E176" s="10"/>
      <c r="G176" s="11"/>
    </row>
    <row r="177" spans="1:8" hidden="1" x14ac:dyDescent="0.2">
      <c r="A177" s="32" t="s">
        <v>8</v>
      </c>
      <c r="B177" s="10">
        <v>17706</v>
      </c>
      <c r="C177" s="10">
        <v>3100</v>
      </c>
      <c r="D177" s="10">
        <v>651</v>
      </c>
      <c r="E177" s="10">
        <v>364</v>
      </c>
      <c r="F177" s="11">
        <v>13591</v>
      </c>
      <c r="G177" s="11" t="e">
        <f>#REF!</f>
        <v>#REF!</v>
      </c>
    </row>
    <row r="178" spans="1:8" hidden="1" x14ac:dyDescent="0.2">
      <c r="A178" s="32" t="s">
        <v>9</v>
      </c>
      <c r="B178" s="10">
        <v>7401</v>
      </c>
      <c r="C178" s="10">
        <v>1560</v>
      </c>
      <c r="D178" s="10">
        <v>303</v>
      </c>
      <c r="E178" s="10">
        <v>54</v>
      </c>
      <c r="F178" s="11">
        <v>5484</v>
      </c>
      <c r="G178" s="11" t="e">
        <f>#REF!</f>
        <v>#REF!</v>
      </c>
    </row>
    <row r="179" spans="1:8" ht="18.75" customHeight="1" x14ac:dyDescent="0.2">
      <c r="A179" s="34"/>
      <c r="B179" s="10"/>
      <c r="C179" s="10"/>
      <c r="D179" s="10"/>
      <c r="E179" s="10"/>
      <c r="G179" s="11"/>
    </row>
    <row r="180" spans="1:8" hidden="1" x14ac:dyDescent="0.2">
      <c r="A180" s="34"/>
      <c r="B180" s="10"/>
      <c r="C180" s="10"/>
      <c r="D180" s="10"/>
      <c r="E180" s="10"/>
      <c r="G180" s="11"/>
    </row>
    <row r="181" spans="1:8" x14ac:dyDescent="0.2">
      <c r="A181" s="42" t="s">
        <v>30</v>
      </c>
      <c r="B181" s="14">
        <v>193883</v>
      </c>
      <c r="C181" s="14">
        <v>14219</v>
      </c>
      <c r="D181" s="14">
        <v>4251</v>
      </c>
      <c r="E181" s="14">
        <v>1756</v>
      </c>
      <c r="F181" s="19">
        <v>173657</v>
      </c>
      <c r="G181" s="11"/>
    </row>
    <row r="182" spans="1:8" x14ac:dyDescent="0.2">
      <c r="A182" s="34"/>
      <c r="B182" s="10"/>
      <c r="C182" s="10"/>
      <c r="D182" s="10"/>
      <c r="E182" s="10"/>
      <c r="G182" s="11"/>
    </row>
    <row r="183" spans="1:8" x14ac:dyDescent="0.2">
      <c r="A183" s="32" t="s">
        <v>8</v>
      </c>
      <c r="B183" s="10">
        <v>112380</v>
      </c>
      <c r="C183" s="10">
        <v>7547</v>
      </c>
      <c r="D183" s="10">
        <v>2493</v>
      </c>
      <c r="E183" s="10">
        <v>1034</v>
      </c>
      <c r="F183" s="18">
        <v>101306</v>
      </c>
      <c r="G183" s="11"/>
    </row>
    <row r="184" spans="1:8" x14ac:dyDescent="0.2">
      <c r="A184" s="32" t="s">
        <v>9</v>
      </c>
      <c r="B184" s="10">
        <v>81503</v>
      </c>
      <c r="C184" s="10">
        <v>6672</v>
      </c>
      <c r="D184" s="10">
        <v>1758</v>
      </c>
      <c r="E184" s="10">
        <v>722</v>
      </c>
      <c r="F184" s="18">
        <v>72351</v>
      </c>
      <c r="G184" s="11"/>
    </row>
    <row r="185" spans="1:8" x14ac:dyDescent="0.2">
      <c r="A185" s="32"/>
      <c r="B185" s="10"/>
      <c r="C185" s="10"/>
      <c r="D185" s="10"/>
      <c r="E185" s="10"/>
      <c r="G185" s="11"/>
    </row>
    <row r="186" spans="1:8" x14ac:dyDescent="0.2">
      <c r="A186" s="42" t="s">
        <v>31</v>
      </c>
      <c r="B186" s="14">
        <v>54984</v>
      </c>
      <c r="C186" s="14">
        <v>8245</v>
      </c>
      <c r="D186" s="15">
        <v>4309</v>
      </c>
      <c r="E186" s="14">
        <v>1553</v>
      </c>
      <c r="F186" s="16">
        <v>40877</v>
      </c>
      <c r="G186" s="17" t="e">
        <f>SUM(G188:G189)</f>
        <v>#REF!</v>
      </c>
    </row>
    <row r="187" spans="1:8" ht="11.25" customHeight="1" x14ac:dyDescent="0.2">
      <c r="A187" s="34"/>
      <c r="B187" s="10"/>
      <c r="C187" s="10"/>
      <c r="D187" s="10"/>
      <c r="E187" s="10"/>
      <c r="G187" s="11"/>
    </row>
    <row r="188" spans="1:8" x14ac:dyDescent="0.2">
      <c r="A188" s="32" t="s">
        <v>8</v>
      </c>
      <c r="B188" s="10">
        <v>34380</v>
      </c>
      <c r="C188" s="12">
        <v>6356</v>
      </c>
      <c r="D188" s="10">
        <v>3034</v>
      </c>
      <c r="E188" s="10">
        <v>1388</v>
      </c>
      <c r="F188" s="11">
        <v>23602</v>
      </c>
      <c r="G188" s="13" t="e">
        <f t="shared" ref="C188:G189" si="13">SUM(G193,G198)</f>
        <v>#REF!</v>
      </c>
    </row>
    <row r="189" spans="1:8" x14ac:dyDescent="0.2">
      <c r="A189" s="32" t="s">
        <v>9</v>
      </c>
      <c r="B189" s="10">
        <v>20604</v>
      </c>
      <c r="C189" s="12">
        <v>1889</v>
      </c>
      <c r="D189" s="10">
        <v>1275</v>
      </c>
      <c r="E189" s="10">
        <v>165</v>
      </c>
      <c r="F189" s="11">
        <v>17275</v>
      </c>
      <c r="G189" s="13" t="e">
        <f t="shared" si="13"/>
        <v>#REF!</v>
      </c>
    </row>
    <row r="190" spans="1:8" ht="12.75" hidden="1" customHeight="1" x14ac:dyDescent="0.2">
      <c r="A190" s="34"/>
      <c r="B190" s="10"/>
      <c r="C190" s="10"/>
      <c r="D190" s="10"/>
      <c r="E190" s="10"/>
      <c r="G190" s="11"/>
    </row>
    <row r="191" spans="1:8" s="9" customFormat="1" hidden="1" x14ac:dyDescent="0.2">
      <c r="A191" s="32" t="s">
        <v>15</v>
      </c>
      <c r="B191" s="14">
        <v>25853</v>
      </c>
      <c r="C191" s="14">
        <v>1920</v>
      </c>
      <c r="D191" s="15">
        <v>1639</v>
      </c>
      <c r="E191" s="14">
        <v>241</v>
      </c>
      <c r="F191" s="16">
        <v>22053</v>
      </c>
      <c r="G191" s="16" t="e">
        <f>SUM(G193:G194)</f>
        <v>#REF!</v>
      </c>
      <c r="H191" s="8"/>
    </row>
    <row r="192" spans="1:8" hidden="1" x14ac:dyDescent="0.2">
      <c r="A192" s="34"/>
      <c r="B192" s="10"/>
      <c r="C192" s="10"/>
      <c r="D192" s="10"/>
      <c r="E192" s="10"/>
      <c r="G192" s="11"/>
    </row>
    <row r="193" spans="1:8" hidden="1" x14ac:dyDescent="0.2">
      <c r="A193" s="32" t="s">
        <v>8</v>
      </c>
      <c r="B193" s="10">
        <v>13544</v>
      </c>
      <c r="C193" s="10">
        <v>974</v>
      </c>
      <c r="D193" s="10">
        <v>827</v>
      </c>
      <c r="E193" s="10">
        <v>241</v>
      </c>
      <c r="F193" s="11">
        <v>11502</v>
      </c>
      <c r="G193" s="11" t="e">
        <f>#REF!</f>
        <v>#REF!</v>
      </c>
    </row>
    <row r="194" spans="1:8" hidden="1" x14ac:dyDescent="0.2">
      <c r="A194" s="32" t="s">
        <v>9</v>
      </c>
      <c r="B194" s="10">
        <v>12309</v>
      </c>
      <c r="C194" s="10">
        <v>946</v>
      </c>
      <c r="D194" s="10">
        <v>812</v>
      </c>
      <c r="E194" s="10">
        <v>0</v>
      </c>
      <c r="F194" s="11">
        <v>10551</v>
      </c>
      <c r="G194" s="11" t="e">
        <f>#REF!</f>
        <v>#REF!</v>
      </c>
    </row>
    <row r="195" spans="1:8" s="1" customFormat="1" hidden="1" x14ac:dyDescent="0.2">
      <c r="A195" s="36"/>
      <c r="B195" s="11"/>
      <c r="C195" s="11"/>
      <c r="D195" s="11"/>
      <c r="E195" s="11"/>
      <c r="F195" s="11"/>
      <c r="G195" s="11"/>
    </row>
    <row r="196" spans="1:8" s="9" customFormat="1" hidden="1" x14ac:dyDescent="0.2">
      <c r="A196" s="32" t="s">
        <v>16</v>
      </c>
      <c r="B196" s="14">
        <v>29131</v>
      </c>
      <c r="C196" s="14">
        <v>6325</v>
      </c>
      <c r="D196" s="15">
        <v>2670</v>
      </c>
      <c r="E196" s="14">
        <v>1312</v>
      </c>
      <c r="F196" s="16">
        <v>18824</v>
      </c>
      <c r="G196" s="16" t="e">
        <f>SUM(G198:G199)</f>
        <v>#REF!</v>
      </c>
      <c r="H196" s="8"/>
    </row>
    <row r="197" spans="1:8" hidden="1" x14ac:dyDescent="0.2">
      <c r="A197" s="34"/>
      <c r="B197" s="10"/>
      <c r="C197" s="10"/>
      <c r="D197" s="10"/>
      <c r="E197" s="10"/>
      <c r="G197" s="11"/>
    </row>
    <row r="198" spans="1:8" hidden="1" x14ac:dyDescent="0.2">
      <c r="A198" s="32" t="s">
        <v>8</v>
      </c>
      <c r="B198" s="10">
        <v>20836</v>
      </c>
      <c r="C198" s="10">
        <v>5382</v>
      </c>
      <c r="D198" s="10">
        <v>2207</v>
      </c>
      <c r="E198" s="10">
        <v>1147</v>
      </c>
      <c r="F198" s="11">
        <v>12100</v>
      </c>
      <c r="G198" s="11" t="e">
        <f>#REF!</f>
        <v>#REF!</v>
      </c>
    </row>
    <row r="199" spans="1:8" hidden="1" x14ac:dyDescent="0.2">
      <c r="A199" s="32" t="s">
        <v>9</v>
      </c>
      <c r="B199" s="10">
        <v>8295</v>
      </c>
      <c r="C199" s="10">
        <v>943</v>
      </c>
      <c r="D199" s="10">
        <v>463</v>
      </c>
      <c r="E199" s="10">
        <v>165</v>
      </c>
      <c r="F199" s="11">
        <v>6724</v>
      </c>
      <c r="G199" s="11" t="e">
        <f>#REF!</f>
        <v>#REF!</v>
      </c>
    </row>
    <row r="200" spans="1:8" hidden="1" x14ac:dyDescent="0.2">
      <c r="A200" s="32"/>
      <c r="B200" s="10"/>
      <c r="C200" s="10"/>
      <c r="D200" s="10"/>
      <c r="E200" s="10"/>
      <c r="G200" s="11"/>
    </row>
    <row r="201" spans="1:8" hidden="1" x14ac:dyDescent="0.2">
      <c r="A201" s="36"/>
      <c r="B201" s="10"/>
      <c r="C201" s="10"/>
      <c r="D201" s="10"/>
      <c r="E201" s="10"/>
      <c r="G201" s="11"/>
    </row>
    <row r="202" spans="1:8" hidden="1" x14ac:dyDescent="0.2">
      <c r="A202" s="32" t="s">
        <v>17</v>
      </c>
      <c r="B202" s="14">
        <v>166808</v>
      </c>
      <c r="C202" s="14">
        <v>9931</v>
      </c>
      <c r="D202" s="14">
        <v>3348</v>
      </c>
      <c r="E202" s="14">
        <v>1318</v>
      </c>
      <c r="F202" s="19">
        <v>152211</v>
      </c>
      <c r="G202" s="11"/>
    </row>
    <row r="203" spans="1:8" hidden="1" x14ac:dyDescent="0.2">
      <c r="A203" s="34"/>
      <c r="B203" s="10"/>
      <c r="C203" s="10"/>
      <c r="D203" s="10"/>
      <c r="E203" s="10"/>
      <c r="G203" s="11"/>
    </row>
    <row r="204" spans="1:8" hidden="1" x14ac:dyDescent="0.2">
      <c r="A204" s="32" t="s">
        <v>8</v>
      </c>
      <c r="B204" s="10">
        <v>94115</v>
      </c>
      <c r="C204" s="10">
        <v>5787</v>
      </c>
      <c r="D204" s="10">
        <v>1748</v>
      </c>
      <c r="E204" s="10">
        <v>596</v>
      </c>
      <c r="F204" s="11">
        <v>85984</v>
      </c>
      <c r="G204" s="11" t="e">
        <f>#REF!</f>
        <v>#REF!</v>
      </c>
    </row>
    <row r="205" spans="1:8" hidden="1" x14ac:dyDescent="0.2">
      <c r="A205" s="32" t="s">
        <v>9</v>
      </c>
      <c r="B205" s="10">
        <v>72693</v>
      </c>
      <c r="C205" s="10">
        <v>4144</v>
      </c>
      <c r="D205" s="10">
        <v>1600</v>
      </c>
      <c r="E205" s="10">
        <v>722</v>
      </c>
      <c r="F205" s="11">
        <v>66227</v>
      </c>
      <c r="G205" s="11" t="e">
        <f>#REF!</f>
        <v>#REF!</v>
      </c>
    </row>
    <row r="206" spans="1:8" hidden="1" x14ac:dyDescent="0.2">
      <c r="A206" s="34"/>
      <c r="B206" s="10"/>
      <c r="C206" s="10"/>
      <c r="D206" s="10"/>
      <c r="E206" s="10"/>
      <c r="G206" s="11"/>
    </row>
    <row r="207" spans="1:8" hidden="1" x14ac:dyDescent="0.2">
      <c r="A207" s="32" t="s">
        <v>18</v>
      </c>
      <c r="B207" s="14">
        <v>27075</v>
      </c>
      <c r="C207" s="14">
        <v>4288</v>
      </c>
      <c r="D207" s="14">
        <v>903</v>
      </c>
      <c r="E207" s="14">
        <v>438</v>
      </c>
      <c r="F207" s="19">
        <v>21446</v>
      </c>
      <c r="G207" s="11"/>
    </row>
    <row r="208" spans="1:8" hidden="1" x14ac:dyDescent="0.2">
      <c r="A208" s="34"/>
      <c r="B208" s="10"/>
      <c r="C208" s="10"/>
      <c r="D208" s="10"/>
      <c r="E208" s="10"/>
      <c r="G208" s="11"/>
    </row>
    <row r="209" spans="1:8" hidden="1" x14ac:dyDescent="0.2">
      <c r="A209" s="32" t="s">
        <v>8</v>
      </c>
      <c r="B209" s="10">
        <v>18265</v>
      </c>
      <c r="C209" s="10">
        <v>1760</v>
      </c>
      <c r="D209" s="10">
        <v>745</v>
      </c>
      <c r="E209" s="10">
        <v>438</v>
      </c>
      <c r="F209" s="11">
        <v>15322</v>
      </c>
      <c r="G209" s="11" t="e">
        <f>#REF!</f>
        <v>#REF!</v>
      </c>
    </row>
    <row r="210" spans="1:8" hidden="1" x14ac:dyDescent="0.2">
      <c r="A210" s="32" t="s">
        <v>9</v>
      </c>
      <c r="B210" s="10">
        <v>8810</v>
      </c>
      <c r="C210" s="10">
        <v>2528</v>
      </c>
      <c r="D210" s="10">
        <v>158</v>
      </c>
      <c r="E210" s="10">
        <v>0</v>
      </c>
      <c r="F210" s="11">
        <v>6124</v>
      </c>
      <c r="G210" s="11" t="e">
        <f>#REF!</f>
        <v>#REF!</v>
      </c>
    </row>
    <row r="211" spans="1:8" s="1" customFormat="1" ht="6" customHeight="1" x14ac:dyDescent="0.2">
      <c r="A211" s="35"/>
      <c r="B211" s="12"/>
      <c r="C211" s="12"/>
      <c r="D211" s="12"/>
      <c r="E211" s="12"/>
      <c r="F211" s="11"/>
      <c r="G211" s="11"/>
    </row>
    <row r="212" spans="1:8" s="9" customFormat="1" ht="13.5" customHeight="1" x14ac:dyDescent="0.2">
      <c r="A212" s="42" t="s">
        <v>32</v>
      </c>
      <c r="B212" s="14">
        <v>2666</v>
      </c>
      <c r="C212" s="14">
        <v>676</v>
      </c>
      <c r="D212" s="15">
        <v>121</v>
      </c>
      <c r="E212" s="14">
        <v>80</v>
      </c>
      <c r="F212" s="16">
        <v>1789</v>
      </c>
      <c r="G212" s="20" t="e">
        <f>SUM(G214:G215)</f>
        <v>#REF!</v>
      </c>
      <c r="H212" s="8"/>
    </row>
    <row r="213" spans="1:8" ht="13.5" customHeight="1" x14ac:dyDescent="0.2">
      <c r="A213" s="34"/>
      <c r="B213" s="10"/>
      <c r="C213" s="10"/>
      <c r="D213" s="10"/>
      <c r="E213" s="10"/>
      <c r="G213" s="11"/>
    </row>
    <row r="214" spans="1:8" ht="13.5" customHeight="1" x14ac:dyDescent="0.2">
      <c r="A214" s="32" t="s">
        <v>8</v>
      </c>
      <c r="B214" s="10">
        <v>1596</v>
      </c>
      <c r="C214" s="10">
        <v>375</v>
      </c>
      <c r="D214" s="10">
        <v>121</v>
      </c>
      <c r="E214" s="10">
        <v>55</v>
      </c>
      <c r="F214" s="11">
        <v>1045</v>
      </c>
      <c r="G214" s="13" t="e">
        <f>#REF!</f>
        <v>#REF!</v>
      </c>
    </row>
    <row r="215" spans="1:8" ht="13.5" customHeight="1" x14ac:dyDescent="0.2">
      <c r="A215" s="32" t="s">
        <v>9</v>
      </c>
      <c r="B215" s="10">
        <v>1070</v>
      </c>
      <c r="C215" s="10">
        <v>301</v>
      </c>
      <c r="D215" s="33">
        <v>0</v>
      </c>
      <c r="E215" s="10">
        <v>25</v>
      </c>
      <c r="F215" s="11">
        <v>744</v>
      </c>
      <c r="G215" s="13" t="e">
        <f>#REF!</f>
        <v>#REF!</v>
      </c>
    </row>
    <row r="216" spans="1:8" s="1" customFormat="1" ht="13.5" customHeight="1" x14ac:dyDescent="0.2">
      <c r="A216" s="34"/>
      <c r="B216" s="12"/>
      <c r="C216" s="12"/>
      <c r="D216" s="12"/>
      <c r="E216" s="12"/>
      <c r="F216" s="18"/>
      <c r="G216" s="11"/>
    </row>
    <row r="217" spans="1:8" s="9" customFormat="1" ht="13.5" customHeight="1" x14ac:dyDescent="0.2">
      <c r="A217" s="42" t="s">
        <v>33</v>
      </c>
      <c r="B217" s="14">
        <v>739</v>
      </c>
      <c r="C217" s="14">
        <v>262</v>
      </c>
      <c r="D217" s="15">
        <v>83</v>
      </c>
      <c r="E217" s="14">
        <v>101</v>
      </c>
      <c r="F217" s="16">
        <v>293</v>
      </c>
      <c r="G217" s="20" t="e">
        <f>SUM(G219:G220)</f>
        <v>#REF!</v>
      </c>
      <c r="H217" s="8"/>
    </row>
    <row r="218" spans="1:8" ht="13.5" customHeight="1" x14ac:dyDescent="0.2">
      <c r="A218" s="34"/>
      <c r="B218" s="48"/>
      <c r="C218" s="48"/>
      <c r="D218" s="48"/>
      <c r="E218" s="48"/>
      <c r="F218" s="49"/>
      <c r="G218" s="11"/>
    </row>
    <row r="219" spans="1:8" ht="13.5" customHeight="1" x14ac:dyDescent="0.2">
      <c r="A219" s="32" t="s">
        <v>8</v>
      </c>
      <c r="B219" s="48">
        <v>683</v>
      </c>
      <c r="C219" s="50">
        <v>232</v>
      </c>
      <c r="D219" s="48">
        <v>83</v>
      </c>
      <c r="E219" s="48">
        <v>101</v>
      </c>
      <c r="F219" s="49">
        <v>267</v>
      </c>
      <c r="G219" s="13" t="e">
        <f>#REF!</f>
        <v>#REF!</v>
      </c>
    </row>
    <row r="220" spans="1:8" ht="13.5" customHeight="1" x14ac:dyDescent="0.2">
      <c r="A220" s="32" t="s">
        <v>9</v>
      </c>
      <c r="B220" s="48">
        <v>56</v>
      </c>
      <c r="C220" s="50">
        <v>30</v>
      </c>
      <c r="D220" s="51">
        <v>0</v>
      </c>
      <c r="E220" s="51">
        <v>0</v>
      </c>
      <c r="F220" s="49">
        <v>26</v>
      </c>
      <c r="G220" s="13" t="e">
        <f>#REF!</f>
        <v>#REF!</v>
      </c>
    </row>
    <row r="221" spans="1:8" ht="13.5" customHeight="1" x14ac:dyDescent="0.2">
      <c r="A221" s="34"/>
      <c r="B221" s="48"/>
      <c r="C221" s="48"/>
      <c r="D221" s="48"/>
      <c r="E221" s="48"/>
      <c r="F221" s="49"/>
      <c r="G221" s="11"/>
    </row>
    <row r="222" spans="1:8" s="9" customFormat="1" ht="13.5" customHeight="1" x14ac:dyDescent="0.2">
      <c r="A222" s="42" t="s">
        <v>34</v>
      </c>
      <c r="B222" s="14">
        <v>8794</v>
      </c>
      <c r="C222" s="14">
        <v>2020</v>
      </c>
      <c r="D222" s="15">
        <v>1051</v>
      </c>
      <c r="E222" s="14">
        <v>552</v>
      </c>
      <c r="F222" s="16">
        <v>5171</v>
      </c>
      <c r="G222" s="20" t="e">
        <f>SUM(G224:G225)</f>
        <v>#REF!</v>
      </c>
      <c r="H222" s="8"/>
    </row>
    <row r="223" spans="1:8" ht="13.5" customHeight="1" x14ac:dyDescent="0.2">
      <c r="A223" s="34"/>
      <c r="B223" s="10"/>
      <c r="C223" s="10"/>
      <c r="D223" s="10"/>
      <c r="E223" s="10"/>
      <c r="G223" s="11"/>
    </row>
    <row r="224" spans="1:8" ht="13.5" customHeight="1" x14ac:dyDescent="0.2">
      <c r="A224" s="32" t="s">
        <v>8</v>
      </c>
      <c r="B224" s="10">
        <v>6102</v>
      </c>
      <c r="C224" s="10">
        <v>1453</v>
      </c>
      <c r="D224" s="10">
        <v>561</v>
      </c>
      <c r="E224" s="10">
        <v>436</v>
      </c>
      <c r="F224" s="11">
        <v>3652</v>
      </c>
      <c r="G224" s="13" t="e">
        <f>#REF!</f>
        <v>#REF!</v>
      </c>
    </row>
    <row r="225" spans="1:7" ht="13.5" customHeight="1" x14ac:dyDescent="0.2">
      <c r="A225" s="32" t="s">
        <v>9</v>
      </c>
      <c r="B225" s="10">
        <v>2692</v>
      </c>
      <c r="C225" s="10">
        <v>567</v>
      </c>
      <c r="D225" s="10">
        <v>490</v>
      </c>
      <c r="E225" s="10">
        <v>116</v>
      </c>
      <c r="F225" s="11">
        <v>1519</v>
      </c>
      <c r="G225" s="13" t="e">
        <f>#REF!</f>
        <v>#REF!</v>
      </c>
    </row>
    <row r="226" spans="1:7" ht="7.5" customHeight="1" x14ac:dyDescent="0.2">
      <c r="A226" s="21"/>
      <c r="B226" s="26"/>
      <c r="C226" s="26"/>
      <c r="D226" s="26"/>
      <c r="E226" s="26"/>
      <c r="F226" s="27"/>
    </row>
    <row r="227" spans="1:7" ht="13.5" customHeight="1" x14ac:dyDescent="0.2"/>
    <row r="228" spans="1:7" ht="13.5" customHeight="1" x14ac:dyDescent="0.2">
      <c r="A228" s="22" t="s">
        <v>12</v>
      </c>
      <c r="B228" s="29"/>
      <c r="C228" s="29"/>
      <c r="D228" s="29"/>
      <c r="E228" s="29"/>
      <c r="F228" s="29"/>
      <c r="G228" s="31"/>
    </row>
    <row r="229" spans="1:7" ht="13.5" customHeight="1" x14ac:dyDescent="0.2">
      <c r="A229" s="23" t="s">
        <v>13</v>
      </c>
      <c r="B229" s="29"/>
      <c r="C229" s="29"/>
      <c r="D229" s="29"/>
      <c r="E229" s="29"/>
      <c r="F229" s="29"/>
      <c r="G229" s="31"/>
    </row>
    <row r="230" spans="1:7" x14ac:dyDescent="0.2">
      <c r="A230" s="37" t="s">
        <v>19</v>
      </c>
    </row>
  </sheetData>
  <mergeCells count="15">
    <mergeCell ref="G13:G14"/>
    <mergeCell ref="A6:G6"/>
    <mergeCell ref="A5:G5"/>
    <mergeCell ref="B11:G12"/>
    <mergeCell ref="B9:G10"/>
    <mergeCell ref="A9:A14"/>
    <mergeCell ref="A7:G7"/>
    <mergeCell ref="F13:F14"/>
    <mergeCell ref="E13:E14"/>
    <mergeCell ref="D13:D14"/>
    <mergeCell ref="A1:F1"/>
    <mergeCell ref="A2:F2"/>
    <mergeCell ref="A3:F3"/>
    <mergeCell ref="C13:C14"/>
    <mergeCell ref="B13:B14"/>
  </mergeCells>
  <phoneticPr fontId="0" type="noConversion"/>
  <printOptions horizontalCentered="1" gridLinesSet="0"/>
  <pageMargins left="0.78740157480314965" right="0.78740157480314965" top="1.0236220472440944" bottom="1.0236220472440944" header="0" footer="0.51181102362204722"/>
  <pageSetup firstPageNumber="3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19</vt:lpstr>
      <vt:lpstr>'Cuadro 19'!Área_de_impresión</vt:lpstr>
      <vt:lpstr>'Cuadro 19'!Títulos_a_imprimir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2018-11-15T15:44:57Z</cp:lastPrinted>
  <dcterms:created xsi:type="dcterms:W3CDTF">2011-06-16T19:29:16Z</dcterms:created>
  <dcterms:modified xsi:type="dcterms:W3CDTF">2018-11-22T20:18:33Z</dcterms:modified>
</cp:coreProperties>
</file>